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27AD1BE5-FCC8-44AD-B412-944475277C40}" xr6:coauthVersionLast="47" xr6:coauthVersionMax="47" xr10:uidLastSave="{00000000-0000-0000-0000-000000000000}"/>
  <bookViews>
    <workbookView xWindow="-108" yWindow="-108" windowWidth="23256" windowHeight="14856" tabRatio="937" xr2:uid="{00000000-000D-0000-FFFF-FFFF00000000}"/>
  </bookViews>
  <sheets>
    <sheet name="収支予算書等入力フォーム【提出必須】" sheetId="7" r:id="rId1"/>
    <sheet name="収支予算書等入力フォーム（記入例）" sheetId="6" r:id="rId2"/>
    <sheet name="申請準備ワークシート（任意提出）" sheetId="2" r:id="rId3"/>
    <sheet name="申請準備ワークシート（記入例）" sheetId="3" r:id="rId4"/>
  </sheets>
  <definedNames>
    <definedName name="_xlnm.Print_Area" localSheetId="1">'収支予算書等入力フォーム（記入例）'!$A$1:$N$114</definedName>
    <definedName name="_xlnm.Print_Area" localSheetId="0">収支予算書等入力フォーム【提出必須】!$A$1:$Y$118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7" l="1"/>
  <c r="I64" i="6" l="1"/>
  <c r="I65" i="6"/>
  <c r="I66" i="6"/>
  <c r="I67" i="6"/>
  <c r="I68" i="6"/>
  <c r="I69" i="6"/>
  <c r="I70" i="6"/>
  <c r="I71" i="6"/>
  <c r="I72" i="6"/>
  <c r="I73" i="6"/>
  <c r="I74" i="6"/>
  <c r="I75" i="6"/>
  <c r="F27" i="7" l="1"/>
  <c r="M98" i="7" l="1"/>
  <c r="L98" i="7"/>
  <c r="I98" i="7"/>
  <c r="F98" i="7"/>
  <c r="M97" i="7"/>
  <c r="L97" i="7"/>
  <c r="I97" i="7"/>
  <c r="F97" i="7"/>
  <c r="M96" i="7"/>
  <c r="L96" i="7"/>
  <c r="I96" i="7"/>
  <c r="F96" i="7"/>
  <c r="M95" i="7"/>
  <c r="L95" i="7"/>
  <c r="I95" i="7"/>
  <c r="F95" i="7"/>
  <c r="M94" i="7"/>
  <c r="L94" i="7"/>
  <c r="I94" i="7"/>
  <c r="F94" i="7"/>
  <c r="M93" i="7"/>
  <c r="L93" i="7"/>
  <c r="I93" i="7"/>
  <c r="F93" i="7"/>
  <c r="M92" i="7"/>
  <c r="L92" i="7"/>
  <c r="I92" i="7"/>
  <c r="F92" i="7"/>
  <c r="M91" i="7"/>
  <c r="L91" i="7"/>
  <c r="I91" i="7"/>
  <c r="F91" i="7"/>
  <c r="M90" i="7"/>
  <c r="L90" i="7"/>
  <c r="I90" i="7"/>
  <c r="F90" i="7"/>
  <c r="M89" i="7"/>
  <c r="L89" i="7"/>
  <c r="I89" i="7"/>
  <c r="F89" i="7"/>
  <c r="M88" i="7"/>
  <c r="L88" i="7"/>
  <c r="I88" i="7"/>
  <c r="F88" i="7"/>
  <c r="M87" i="7"/>
  <c r="L87" i="7"/>
  <c r="I87" i="7"/>
  <c r="F87" i="7"/>
  <c r="M86" i="7"/>
  <c r="L86" i="7"/>
  <c r="I86" i="7"/>
  <c r="F86" i="7"/>
  <c r="M85" i="7"/>
  <c r="L85" i="7"/>
  <c r="I85" i="7"/>
  <c r="F85" i="7"/>
  <c r="M84" i="7"/>
  <c r="L84" i="7"/>
  <c r="I84" i="7"/>
  <c r="F84" i="7"/>
  <c r="M83" i="7"/>
  <c r="L83" i="7"/>
  <c r="I83" i="7"/>
  <c r="F83" i="7"/>
  <c r="M82" i="7"/>
  <c r="L82" i="7"/>
  <c r="I82" i="7"/>
  <c r="F82" i="7"/>
  <c r="M81" i="7"/>
  <c r="L81" i="7"/>
  <c r="I81" i="7"/>
  <c r="F81" i="7"/>
  <c r="M80" i="7"/>
  <c r="L80" i="7"/>
  <c r="I80" i="7"/>
  <c r="F80" i="7"/>
  <c r="M79" i="7"/>
  <c r="L79" i="7"/>
  <c r="I79" i="7"/>
  <c r="F79" i="7"/>
  <c r="M78" i="7"/>
  <c r="L78" i="7"/>
  <c r="I78" i="7"/>
  <c r="F78" i="7"/>
  <c r="M77" i="7"/>
  <c r="L77" i="7"/>
  <c r="I77" i="7"/>
  <c r="F77" i="7"/>
  <c r="M76" i="7"/>
  <c r="L76" i="7"/>
  <c r="I76" i="7"/>
  <c r="F76" i="7"/>
  <c r="M75" i="7"/>
  <c r="L75" i="7"/>
  <c r="I75" i="7"/>
  <c r="F75" i="7"/>
  <c r="M74" i="7"/>
  <c r="L74" i="7"/>
  <c r="I74" i="7"/>
  <c r="F74" i="7"/>
  <c r="M73" i="7"/>
  <c r="L73" i="7"/>
  <c r="I73" i="7"/>
  <c r="F73" i="7"/>
  <c r="M72" i="7"/>
  <c r="L72" i="7"/>
  <c r="I72" i="7"/>
  <c r="F72" i="7"/>
  <c r="M71" i="7"/>
  <c r="L71" i="7"/>
  <c r="I71" i="7"/>
  <c r="F71" i="7"/>
  <c r="M70" i="7"/>
  <c r="L70" i="7"/>
  <c r="I70" i="7"/>
  <c r="F70" i="7"/>
  <c r="M69" i="7"/>
  <c r="L69" i="7"/>
  <c r="I69" i="7"/>
  <c r="F69" i="7"/>
  <c r="M68" i="7"/>
  <c r="L68" i="7"/>
  <c r="I68" i="7"/>
  <c r="F68" i="7"/>
  <c r="M67" i="7"/>
  <c r="L67" i="7"/>
  <c r="I67" i="7"/>
  <c r="F67" i="7"/>
  <c r="M66" i="7"/>
  <c r="L66" i="7"/>
  <c r="I66" i="7"/>
  <c r="F66" i="7"/>
  <c r="M65" i="7"/>
  <c r="L65" i="7"/>
  <c r="I65" i="7"/>
  <c r="F65" i="7"/>
  <c r="M64" i="7"/>
  <c r="L64" i="7"/>
  <c r="I64" i="7"/>
  <c r="F64" i="7"/>
  <c r="M63" i="7"/>
  <c r="L63" i="7"/>
  <c r="I63" i="7"/>
  <c r="F63" i="7"/>
  <c r="M62" i="7"/>
  <c r="L62" i="7"/>
  <c r="I62" i="7"/>
  <c r="F62" i="7"/>
  <c r="M61" i="7"/>
  <c r="L61" i="7"/>
  <c r="I61" i="7"/>
  <c r="F61" i="7"/>
  <c r="M60" i="7"/>
  <c r="L60" i="7"/>
  <c r="I60" i="7"/>
  <c r="F60" i="7"/>
  <c r="M59" i="7"/>
  <c r="L59" i="7"/>
  <c r="I59" i="7"/>
  <c r="F59" i="7"/>
  <c r="M58" i="7"/>
  <c r="L58" i="7"/>
  <c r="I58" i="7"/>
  <c r="F58" i="7"/>
  <c r="M57" i="7"/>
  <c r="L57" i="7"/>
  <c r="I57" i="7"/>
  <c r="F57" i="7"/>
  <c r="M56" i="7"/>
  <c r="L56" i="7"/>
  <c r="I56" i="7"/>
  <c r="F56" i="7"/>
  <c r="M55" i="7"/>
  <c r="L55" i="7"/>
  <c r="I55" i="7"/>
  <c r="F55" i="7"/>
  <c r="M54" i="7"/>
  <c r="L54" i="7"/>
  <c r="I54" i="7"/>
  <c r="F54" i="7"/>
  <c r="M53" i="7"/>
  <c r="L53" i="7"/>
  <c r="I53" i="7"/>
  <c r="F53" i="7"/>
  <c r="M52" i="7"/>
  <c r="L52" i="7"/>
  <c r="I52" i="7"/>
  <c r="F52" i="7"/>
  <c r="M51" i="7"/>
  <c r="L51" i="7"/>
  <c r="I51" i="7"/>
  <c r="F51" i="7"/>
  <c r="M50" i="7"/>
  <c r="L50" i="7"/>
  <c r="I50" i="7"/>
  <c r="F50" i="7"/>
  <c r="M49" i="7"/>
  <c r="L49" i="7"/>
  <c r="I49" i="7"/>
  <c r="F49" i="7"/>
  <c r="M48" i="7"/>
  <c r="L48" i="7"/>
  <c r="I48" i="7"/>
  <c r="F48" i="7"/>
  <c r="M47" i="7"/>
  <c r="L47" i="7"/>
  <c r="I47" i="7"/>
  <c r="F47" i="7"/>
  <c r="M46" i="7"/>
  <c r="L46" i="7"/>
  <c r="I46" i="7"/>
  <c r="F46" i="7"/>
  <c r="M45" i="7"/>
  <c r="L45" i="7"/>
  <c r="I45" i="7"/>
  <c r="F45" i="7"/>
  <c r="M44" i="7"/>
  <c r="L44" i="7"/>
  <c r="I44" i="7"/>
  <c r="F44" i="7"/>
  <c r="M43" i="7"/>
  <c r="L43" i="7"/>
  <c r="I43" i="7"/>
  <c r="F43" i="7"/>
  <c r="M42" i="7"/>
  <c r="L42" i="7"/>
  <c r="I42" i="7"/>
  <c r="F42" i="7"/>
  <c r="M41" i="7"/>
  <c r="L41" i="7"/>
  <c r="I41" i="7"/>
  <c r="F41" i="7"/>
  <c r="M40" i="7"/>
  <c r="L40" i="7"/>
  <c r="I40" i="7"/>
  <c r="F40" i="7"/>
  <c r="M39" i="7"/>
  <c r="L39" i="7"/>
  <c r="I39" i="7"/>
  <c r="F39" i="7"/>
  <c r="F33" i="7"/>
  <c r="F32" i="7"/>
  <c r="F31" i="7"/>
  <c r="F29" i="7"/>
  <c r="F28" i="7"/>
  <c r="M94" i="6"/>
  <c r="L94" i="6"/>
  <c r="I94" i="6"/>
  <c r="F94" i="6"/>
  <c r="M93" i="6"/>
  <c r="L93" i="6"/>
  <c r="I93" i="6"/>
  <c r="F93" i="6"/>
  <c r="M92" i="6"/>
  <c r="L92" i="6"/>
  <c r="I92" i="6"/>
  <c r="F92" i="6"/>
  <c r="M91" i="6"/>
  <c r="L91" i="6"/>
  <c r="I91" i="6"/>
  <c r="F91" i="6"/>
  <c r="M90" i="6"/>
  <c r="L90" i="6"/>
  <c r="I90" i="6"/>
  <c r="F90" i="6"/>
  <c r="M89" i="6"/>
  <c r="L89" i="6"/>
  <c r="I89" i="6"/>
  <c r="F89" i="6"/>
  <c r="M88" i="6"/>
  <c r="L88" i="6"/>
  <c r="I88" i="6"/>
  <c r="F88" i="6"/>
  <c r="M87" i="6"/>
  <c r="L87" i="6"/>
  <c r="I87" i="6"/>
  <c r="F87" i="6"/>
  <c r="M86" i="6"/>
  <c r="L86" i="6"/>
  <c r="I86" i="6"/>
  <c r="F86" i="6"/>
  <c r="M85" i="6"/>
  <c r="L85" i="6"/>
  <c r="I85" i="6"/>
  <c r="F85" i="6"/>
  <c r="M84" i="6"/>
  <c r="L84" i="6"/>
  <c r="I84" i="6"/>
  <c r="F84" i="6"/>
  <c r="M83" i="6"/>
  <c r="L83" i="6"/>
  <c r="I83" i="6"/>
  <c r="F83" i="6"/>
  <c r="M82" i="6"/>
  <c r="L82" i="6"/>
  <c r="I82" i="6"/>
  <c r="F82" i="6"/>
  <c r="M81" i="6"/>
  <c r="L81" i="6"/>
  <c r="I81" i="6"/>
  <c r="F81" i="6"/>
  <c r="M80" i="6"/>
  <c r="F30" i="6" s="1"/>
  <c r="L80" i="6"/>
  <c r="I80" i="6"/>
  <c r="F80" i="6"/>
  <c r="M79" i="6"/>
  <c r="L79" i="6"/>
  <c r="I79" i="6"/>
  <c r="F79" i="6"/>
  <c r="M78" i="6"/>
  <c r="L78" i="6"/>
  <c r="I78" i="6"/>
  <c r="F78" i="6"/>
  <c r="M77" i="6"/>
  <c r="M76" i="6"/>
  <c r="M75" i="6"/>
  <c r="L75" i="6"/>
  <c r="F75" i="6"/>
  <c r="M74" i="6"/>
  <c r="L74" i="6"/>
  <c r="F74" i="6"/>
  <c r="M73" i="6"/>
  <c r="L73" i="6"/>
  <c r="F73" i="6"/>
  <c r="M72" i="6"/>
  <c r="L72" i="6"/>
  <c r="F72" i="6"/>
  <c r="M71" i="6"/>
  <c r="L71" i="6"/>
  <c r="F71" i="6"/>
  <c r="M70" i="6"/>
  <c r="L70" i="6"/>
  <c r="F70" i="6"/>
  <c r="M69" i="6"/>
  <c r="L69" i="6"/>
  <c r="F69" i="6"/>
  <c r="M68" i="6"/>
  <c r="L68" i="6"/>
  <c r="F68" i="6"/>
  <c r="M67" i="6"/>
  <c r="L67" i="6"/>
  <c r="F67" i="6"/>
  <c r="M66" i="6"/>
  <c r="L66" i="6"/>
  <c r="F66" i="6"/>
  <c r="M65" i="6"/>
  <c r="L65" i="6"/>
  <c r="F65" i="6"/>
  <c r="M64" i="6"/>
  <c r="L64" i="6"/>
  <c r="F64" i="6"/>
  <c r="M63" i="6"/>
  <c r="L63" i="6"/>
  <c r="I63" i="6"/>
  <c r="F63" i="6"/>
  <c r="M62" i="6"/>
  <c r="L62" i="6"/>
  <c r="I62" i="6"/>
  <c r="F62" i="6"/>
  <c r="M61" i="6"/>
  <c r="L61" i="6"/>
  <c r="I61" i="6"/>
  <c r="F61" i="6"/>
  <c r="M60" i="6"/>
  <c r="L60" i="6"/>
  <c r="I60" i="6"/>
  <c r="F60" i="6"/>
  <c r="M59" i="6"/>
  <c r="L59" i="6"/>
  <c r="I59" i="6"/>
  <c r="F59" i="6"/>
  <c r="M58" i="6"/>
  <c r="L58" i="6"/>
  <c r="I58" i="6"/>
  <c r="F58" i="6"/>
  <c r="M57" i="6"/>
  <c r="L57" i="6"/>
  <c r="I57" i="6"/>
  <c r="F57" i="6"/>
  <c r="M56" i="6"/>
  <c r="L56" i="6"/>
  <c r="I56" i="6"/>
  <c r="F56" i="6"/>
  <c r="M55" i="6"/>
  <c r="L55" i="6"/>
  <c r="I55" i="6"/>
  <c r="F55" i="6"/>
  <c r="M54" i="6"/>
  <c r="L54" i="6"/>
  <c r="I54" i="6"/>
  <c r="F54" i="6"/>
  <c r="M53" i="6"/>
  <c r="L53" i="6"/>
  <c r="I53" i="6"/>
  <c r="F53" i="6"/>
  <c r="M52" i="6"/>
  <c r="L52" i="6"/>
  <c r="I52" i="6"/>
  <c r="F52" i="6"/>
  <c r="M51" i="6"/>
  <c r="L51" i="6"/>
  <c r="I51" i="6"/>
  <c r="F51" i="6"/>
  <c r="M50" i="6"/>
  <c r="L50" i="6"/>
  <c r="I50" i="6"/>
  <c r="F50" i="6"/>
  <c r="M49" i="6"/>
  <c r="L49" i="6"/>
  <c r="I49" i="6"/>
  <c r="F49" i="6"/>
  <c r="M48" i="6"/>
  <c r="L48" i="6"/>
  <c r="I48" i="6"/>
  <c r="F48" i="6"/>
  <c r="M47" i="6"/>
  <c r="L47" i="6"/>
  <c r="I47" i="6"/>
  <c r="F47" i="6"/>
  <c r="M46" i="6"/>
  <c r="L46" i="6"/>
  <c r="I46" i="6"/>
  <c r="F46" i="6"/>
  <c r="M45" i="6"/>
  <c r="L45" i="6"/>
  <c r="I45" i="6"/>
  <c r="F45" i="6"/>
  <c r="M44" i="6"/>
  <c r="L44" i="6"/>
  <c r="I44" i="6"/>
  <c r="F44" i="6"/>
  <c r="M43" i="6"/>
  <c r="L43" i="6"/>
  <c r="I43" i="6"/>
  <c r="F43" i="6"/>
  <c r="M42" i="6"/>
  <c r="L42" i="6"/>
  <c r="I42" i="6"/>
  <c r="F42" i="6"/>
  <c r="M41" i="6"/>
  <c r="L41" i="6"/>
  <c r="I41" i="6"/>
  <c r="F41" i="6"/>
  <c r="M40" i="6"/>
  <c r="L40" i="6"/>
  <c r="I40" i="6"/>
  <c r="F40" i="6"/>
  <c r="M39" i="6"/>
  <c r="F31" i="6" s="1"/>
  <c r="L39" i="6"/>
  <c r="I39" i="6"/>
  <c r="F39" i="6"/>
  <c r="B34" i="6"/>
  <c r="B44" i="6" l="1"/>
  <c r="B85" i="6"/>
  <c r="B49" i="7"/>
  <c r="B59" i="7"/>
  <c r="B69" i="7"/>
  <c r="B90" i="6"/>
  <c r="F32" i="6"/>
  <c r="B80" i="6"/>
  <c r="F27" i="6"/>
  <c r="B65" i="6"/>
  <c r="B44" i="7"/>
  <c r="B64" i="7"/>
  <c r="B79" i="7"/>
  <c r="B49" i="6"/>
  <c r="B54" i="6"/>
  <c r="B94" i="7"/>
  <c r="B54" i="7"/>
  <c r="B39" i="7"/>
  <c r="B70" i="6"/>
  <c r="B60" i="6"/>
  <c r="B89" i="7"/>
  <c r="B84" i="7"/>
  <c r="F29" i="6"/>
  <c r="F28" i="6"/>
  <c r="B75" i="6"/>
  <c r="F33" i="6"/>
  <c r="B74" i="7"/>
  <c r="B39" i="6"/>
  <c r="M99" i="7" l="1"/>
  <c r="M95" i="6"/>
  <c r="M97" i="6" s="1"/>
  <c r="D23" i="6" s="1"/>
  <c r="D22" i="6" s="1"/>
  <c r="M96" i="6" l="1"/>
  <c r="F34" i="6" s="1"/>
  <c r="F35" i="6" s="1"/>
  <c r="O33" i="6" s="1"/>
  <c r="M101" i="7"/>
  <c r="D23" i="7" s="1"/>
  <c r="I29" i="6" l="1"/>
  <c r="I33" i="6"/>
  <c r="I27" i="6"/>
  <c r="I30" i="6"/>
  <c r="I28" i="6"/>
  <c r="I31" i="6"/>
  <c r="I32" i="6"/>
  <c r="M100" i="7"/>
  <c r="F34" i="7" s="1"/>
  <c r="F35" i="7" s="1"/>
  <c r="I28" i="7" s="1"/>
  <c r="I35" i="6" l="1"/>
  <c r="AB33" i="7"/>
  <c r="I32" i="7"/>
  <c r="I31" i="7"/>
  <c r="I29" i="7"/>
  <c r="I30" i="7"/>
  <c r="I27" i="7"/>
  <c r="I33" i="7"/>
  <c r="G16" i="3"/>
  <c r="G15" i="3"/>
  <c r="G14" i="3"/>
  <c r="G16" i="2"/>
  <c r="G15" i="2"/>
  <c r="G14" i="2"/>
  <c r="I35" i="7" l="1"/>
  <c r="D22" i="7"/>
</calcChain>
</file>

<file path=xl/sharedStrings.xml><?xml version="1.0" encoding="utf-8"?>
<sst xmlns="http://schemas.openxmlformats.org/spreadsheetml/2006/main" count="274" uniqueCount="164">
  <si>
    <r>
      <rPr>
        <b/>
        <sz val="10.5"/>
        <color indexed="21"/>
        <rFont val="メイリオ"/>
        <family val="3"/>
        <charset val="128"/>
      </rPr>
      <t>①</t>
    </r>
    <r>
      <rPr>
        <b/>
        <sz val="10.5"/>
        <color indexed="10"/>
        <rFont val="メイリオ"/>
        <family val="3"/>
        <charset val="128"/>
      </rPr>
      <t>取り組みたい課題</t>
    </r>
    <r>
      <rPr>
        <b/>
        <sz val="10.5"/>
        <color indexed="8"/>
        <rFont val="メイリオ"/>
        <family val="3"/>
        <charset val="128"/>
      </rPr>
      <t>（現状はどうなっているのか？）</t>
    </r>
    <phoneticPr fontId="1"/>
  </si>
  <si>
    <r>
      <rPr>
        <b/>
        <sz val="10.5"/>
        <color indexed="21"/>
        <rFont val="メイリオ"/>
        <family val="3"/>
        <charset val="128"/>
      </rPr>
      <t>②</t>
    </r>
    <r>
      <rPr>
        <b/>
        <sz val="10.5"/>
        <color indexed="10"/>
        <rFont val="メイリオ"/>
        <family val="3"/>
        <charset val="128"/>
      </rPr>
      <t>原因と解決策</t>
    </r>
    <r>
      <rPr>
        <b/>
        <sz val="10.5"/>
        <color indexed="8"/>
        <rFont val="メイリオ"/>
        <family val="3"/>
        <charset val="128"/>
      </rPr>
      <t>（どういった論理で、事業内容を考えたか？）</t>
    </r>
    <phoneticPr fontId="1"/>
  </si>
  <si>
    <t>文字数制限（スペース含む）</t>
    <rPh sb="0" eb="2">
      <t>モジ</t>
    </rPh>
    <rPh sb="2" eb="3">
      <t>スウ</t>
    </rPh>
    <rPh sb="3" eb="5">
      <t>セイゲン</t>
    </rPh>
    <rPh sb="10" eb="11">
      <t>フク</t>
    </rPh>
    <phoneticPr fontId="1"/>
  </si>
  <si>
    <t>③事業内容：700文字</t>
    <rPh sb="1" eb="3">
      <t>ジギョウ</t>
    </rPh>
    <rPh sb="3" eb="5">
      <t>ナイヨウ</t>
    </rPh>
    <rPh sb="9" eb="11">
      <t>モジ</t>
    </rPh>
    <phoneticPr fontId="1"/>
  </si>
  <si>
    <t>←自動的にカウントされます</t>
    <rPh sb="1" eb="4">
      <t>ジドウテキ</t>
    </rPh>
    <phoneticPr fontId="1"/>
  </si>
  <si>
    <t>④事業目標：700文字</t>
    <rPh sb="1" eb="3">
      <t>ジギョウ</t>
    </rPh>
    <rPh sb="3" eb="5">
      <t>モクヒョウ</t>
    </rPh>
    <rPh sb="9" eb="11">
      <t>モジ</t>
    </rPh>
    <phoneticPr fontId="1"/>
  </si>
  <si>
    <t>⑤事業目的：350文字</t>
    <rPh sb="1" eb="3">
      <t>ジギョウ</t>
    </rPh>
    <rPh sb="3" eb="5">
      <t>モクテキ</t>
    </rPh>
    <rPh sb="9" eb="11">
      <t>モジ</t>
    </rPh>
    <phoneticPr fontId="1"/>
  </si>
  <si>
    <t>医療的ケアに対応した地域連携ハブ拠点づくり</t>
    <phoneticPr fontId="1"/>
  </si>
  <si>
    <t xml:space="preserve">日本の周産期・新生児医療体制の進歩によって救える命が増えると同時に、医療的ケアを日常的に必要とする子どもが増えている。
現在の日本の医療政策では、急性期が過ぎて症状が安定した患者は在宅療養生活に移るケースが多い。
難病児が退院して自宅に戻った場合、人工呼吸器や胃ろうなど、生命の維持には医療器具が欠かせない場合も多く、在宅での医療ケアは主に家族が担うことになる。
難病児とその家族は、治療や介護のために地域で孤立しがちになる。仕事との両立に困難をきたす場合もある。
</t>
    <phoneticPr fontId="1"/>
  </si>
  <si>
    <t xml:space="preserve">＜中長期　※3年後＞
・多職種の連携および事例共有が進むことにより、東京都港区において難病児のいる家庭の半数以上が地域で孤立しない状態となる（家と病院以外に居場所が確保されている）。
＜最終目的＞
難病の子どもが退院し自宅生活を始める際や、成長に伴いライフステージが変化する際、病気と闘う時等を含め、地域の連携先とともに切れ目ない相談体制や生活支援サービスを提供することにより、難病児やその家族が孤立せず安心して暮らせる地域づくりを目的とする。
</t>
    <phoneticPr fontId="1"/>
  </si>
  <si>
    <t xml:space="preserve">＜原因＞
・地域で難病児の一時預かり等受け入れ先がない。
・家族が治療や介護で忙しく、病院以外の地域との接点がない。
・難病児についての相談窓口やイベント情報があっても、当事者家族に情報が行き届いていない。
＜解決策＞
・家と病院以外で難病児が日中の時間を過ごせるよう、多職種の連携を強化する。
・難病児とその家族と地域住民との交流の接点を作る。
・地域の相談窓口やイベント情報を、情報を必要とする当事者家族に適切な形で届ける。
</t>
    <phoneticPr fontId="1"/>
  </si>
  <si>
    <t>←自動的にカウントされます</t>
    <phoneticPr fontId="1"/>
  </si>
  <si>
    <t>団体名</t>
    <rPh sb="0" eb="2">
      <t>ダンタイ</t>
    </rPh>
    <rPh sb="2" eb="3">
      <t>メイ</t>
    </rPh>
    <phoneticPr fontId="1"/>
  </si>
  <si>
    <t>赤坂会</t>
    <phoneticPr fontId="1"/>
  </si>
  <si>
    <t>事業名</t>
    <rPh sb="0" eb="2">
      <t>ジギョウ</t>
    </rPh>
    <rPh sb="2" eb="3">
      <t>メイ</t>
    </rPh>
    <phoneticPr fontId="1"/>
  </si>
  <si>
    <t>医療的ケアに対応した地域連携ハブ拠点づくり</t>
    <rPh sb="0" eb="3">
      <t>イリョウテキ</t>
    </rPh>
    <rPh sb="6" eb="8">
      <t>タイオウ</t>
    </rPh>
    <rPh sb="10" eb="12">
      <t>チイキ</t>
    </rPh>
    <rPh sb="12" eb="14">
      <t>レンケイ</t>
    </rPh>
    <rPh sb="16" eb="18">
      <t>キョテン</t>
    </rPh>
    <phoneticPr fontId="1"/>
  </si>
  <si>
    <t>みんなのいのち</t>
    <phoneticPr fontId="1"/>
  </si>
  <si>
    <t>１．役員名簿</t>
    <phoneticPr fontId="1"/>
  </si>
  <si>
    <t>役職名称</t>
    <rPh sb="0" eb="2">
      <t>ヤクショク</t>
    </rPh>
    <rPh sb="2" eb="4">
      <t>メイショウ</t>
    </rPh>
    <phoneticPr fontId="1"/>
  </si>
  <si>
    <t>役員名</t>
    <rPh sb="0" eb="2">
      <t>ヤクイン</t>
    </rPh>
    <rPh sb="2" eb="3">
      <t>メイ</t>
    </rPh>
    <phoneticPr fontId="1"/>
  </si>
  <si>
    <t>常勤/非常勤</t>
    <rPh sb="0" eb="2">
      <t>ジョウキン</t>
    </rPh>
    <rPh sb="3" eb="6">
      <t>ヒジョウキン</t>
    </rPh>
    <phoneticPr fontId="1"/>
  </si>
  <si>
    <t>職業・ＴＥＬ</t>
    <rPh sb="0" eb="2">
      <t>ショクギョウ</t>
    </rPh>
    <phoneticPr fontId="1"/>
  </si>
  <si>
    <t>理事長</t>
    <rPh sb="0" eb="3">
      <t>リジチョウ</t>
    </rPh>
    <phoneticPr fontId="1"/>
  </si>
  <si>
    <t>日本　花子</t>
    <rPh sb="0" eb="2">
      <t>ニホン</t>
    </rPh>
    <rPh sb="3" eb="5">
      <t>ハナコ</t>
    </rPh>
    <phoneticPr fontId="1"/>
  </si>
  <si>
    <t>常勤</t>
    <rPh sb="0" eb="2">
      <t>ジョウキン</t>
    </rPh>
    <phoneticPr fontId="1"/>
  </si>
  <si>
    <t>医師 （○○ - ○○○○ - ○○○○）</t>
    <rPh sb="0" eb="2">
      <t>イシ</t>
    </rPh>
    <phoneticPr fontId="1"/>
  </si>
  <si>
    <t>理事</t>
    <rPh sb="0" eb="2">
      <t>リジ</t>
    </rPh>
    <phoneticPr fontId="1"/>
  </si>
  <si>
    <t>海洋　太郎</t>
    <rPh sb="0" eb="2">
      <t>カイヨウ</t>
    </rPh>
    <rPh sb="3" eb="5">
      <t>タロウ</t>
    </rPh>
    <phoneticPr fontId="1"/>
  </si>
  <si>
    <t>非常勤</t>
    <rPh sb="0" eb="3">
      <t>ヒジョウキン</t>
    </rPh>
    <phoneticPr fontId="1"/>
  </si>
  <si>
    <t>学校教員（△△ - △△△△ - △△△△）</t>
    <phoneticPr fontId="1"/>
  </si>
  <si>
    <t>監事</t>
    <rPh sb="0" eb="2">
      <t>カンジ</t>
    </rPh>
    <phoneticPr fontId="1"/>
  </si>
  <si>
    <t>公益　次郎</t>
    <rPh sb="0" eb="2">
      <t>コウエキ</t>
    </rPh>
    <rPh sb="3" eb="5">
      <t>ジロウ</t>
    </rPh>
    <phoneticPr fontId="1"/>
  </si>
  <si>
    <t>会社員　 （×× - ×××× - ××××）</t>
    <phoneticPr fontId="1"/>
  </si>
  <si>
    <t>２．収支予算</t>
    <rPh sb="2" eb="4">
      <t>シュウシ</t>
    </rPh>
    <rPh sb="4" eb="6">
      <t>ヨサン</t>
    </rPh>
    <phoneticPr fontId="1"/>
  </si>
  <si>
    <t>収入</t>
    <rPh sb="0" eb="2">
      <t>シュウニュウ</t>
    </rPh>
    <phoneticPr fontId="1"/>
  </si>
  <si>
    <t>金額(円）</t>
    <rPh sb="0" eb="2">
      <t>キンガク</t>
    </rPh>
    <rPh sb="3" eb="4">
      <t>エン</t>
    </rPh>
    <phoneticPr fontId="1"/>
  </si>
  <si>
    <t>B.自己負担金額</t>
    <rPh sb="2" eb="4">
      <t>ジコ</t>
    </rPh>
    <rPh sb="4" eb="6">
      <t>フタン</t>
    </rPh>
    <rPh sb="6" eb="7">
      <t>キン</t>
    </rPh>
    <rPh sb="7" eb="8">
      <t>ガク</t>
    </rPh>
    <phoneticPr fontId="1"/>
  </si>
  <si>
    <t>←自動計算</t>
    <phoneticPr fontId="1"/>
  </si>
  <si>
    <t>C.申請事業費総額（A+B)</t>
    <rPh sb="2" eb="4">
      <t>シンセイ</t>
    </rPh>
    <rPh sb="4" eb="6">
      <t>ジギョウ</t>
    </rPh>
    <rPh sb="6" eb="7">
      <t>ヒ</t>
    </rPh>
    <rPh sb="7" eb="9">
      <t>ソウガク</t>
    </rPh>
    <phoneticPr fontId="1"/>
  </si>
  <si>
    <t>支出</t>
    <rPh sb="0" eb="2">
      <t>シシュツ</t>
    </rPh>
    <phoneticPr fontId="1"/>
  </si>
  <si>
    <t>金額（円）</t>
    <rPh sb="0" eb="2">
      <t>キンガク</t>
    </rPh>
    <rPh sb="3" eb="4">
      <t>エン</t>
    </rPh>
    <phoneticPr fontId="1"/>
  </si>
  <si>
    <t>事業費全体の内の割合（自動計算）</t>
    <rPh sb="0" eb="3">
      <t>ジギョウヒ</t>
    </rPh>
    <rPh sb="3" eb="5">
      <t>ゼンタイ</t>
    </rPh>
    <rPh sb="6" eb="7">
      <t>ウチ</t>
    </rPh>
    <rPh sb="8" eb="10">
      <t>ワリアイ</t>
    </rPh>
    <rPh sb="11" eb="13">
      <t>ジドウ</t>
    </rPh>
    <rPh sb="13" eb="15">
      <t>ケイサン</t>
    </rPh>
    <phoneticPr fontId="1"/>
  </si>
  <si>
    <t>事業番号</t>
    <rPh sb="0" eb="2">
      <t>ジギョウ</t>
    </rPh>
    <rPh sb="2" eb="4">
      <t>バンゴウ</t>
    </rPh>
    <phoneticPr fontId="1"/>
  </si>
  <si>
    <t>事業内容</t>
    <rPh sb="0" eb="2">
      <t>ジギョウ</t>
    </rPh>
    <rPh sb="2" eb="4">
      <t>ナイヨウ</t>
    </rPh>
    <phoneticPr fontId="1"/>
  </si>
  <si>
    <t>多職種による事例検討会</t>
    <rPh sb="0" eb="3">
      <t>タショクシュ</t>
    </rPh>
    <rPh sb="6" eb="8">
      <t>ジレイ</t>
    </rPh>
    <rPh sb="8" eb="11">
      <t>ケントウカイ</t>
    </rPh>
    <phoneticPr fontId="1"/>
  </si>
  <si>
    <t>地域交流イベントの実施</t>
    <phoneticPr fontId="1"/>
  </si>
  <si>
    <t>家族向け小冊子の作成配布</t>
    <phoneticPr fontId="1"/>
  </si>
  <si>
    <t>申請事業費総額</t>
    <rPh sb="0" eb="2">
      <t>シンセイ</t>
    </rPh>
    <rPh sb="2" eb="5">
      <t>ジギョウヒ</t>
    </rPh>
    <rPh sb="5" eb="7">
      <t>ソウガク</t>
    </rPh>
    <phoneticPr fontId="1"/>
  </si>
  <si>
    <t>算出根拠</t>
    <rPh sb="0" eb="2">
      <t>サンシュツ</t>
    </rPh>
    <rPh sb="2" eb="4">
      <t>コンキョ</t>
    </rPh>
    <phoneticPr fontId="1"/>
  </si>
  <si>
    <t>項目名</t>
    <rPh sb="0" eb="2">
      <t>コウモク</t>
    </rPh>
    <rPh sb="2" eb="3">
      <t>メイ</t>
    </rPh>
    <phoneticPr fontId="1"/>
  </si>
  <si>
    <t>単価(円）</t>
    <rPh sb="0" eb="2">
      <t>タンカ</t>
    </rPh>
    <rPh sb="3" eb="4">
      <t>エン</t>
    </rPh>
    <phoneticPr fontId="1"/>
  </si>
  <si>
    <t>積</t>
    <rPh sb="0" eb="1">
      <t>セキ</t>
    </rPh>
    <phoneticPr fontId="1"/>
  </si>
  <si>
    <t>値</t>
    <rPh sb="0" eb="1">
      <t>チ</t>
    </rPh>
    <phoneticPr fontId="1"/>
  </si>
  <si>
    <t>単位</t>
    <rPh sb="0" eb="2">
      <t>タンイ</t>
    </rPh>
    <phoneticPr fontId="1"/>
  </si>
  <si>
    <t>小計
(自動計算）</t>
    <rPh sb="0" eb="2">
      <t>コバカリ</t>
    </rPh>
    <rPh sb="4" eb="6">
      <t>ジドウ</t>
    </rPh>
    <rPh sb="6" eb="8">
      <t>ケイサン</t>
    </rPh>
    <phoneticPr fontId="1"/>
  </si>
  <si>
    <t>備考</t>
    <rPh sb="0" eb="2">
      <t>ビコウ</t>
    </rPh>
    <phoneticPr fontId="1"/>
  </si>
  <si>
    <t>臨時雇用費</t>
    <rPh sb="0" eb="2">
      <t>リンジ</t>
    </rPh>
    <rPh sb="2" eb="5">
      <t>コヨウヒ</t>
    </rPh>
    <phoneticPr fontId="1"/>
  </si>
  <si>
    <t>臨時アルバイト</t>
    <rPh sb="0" eb="2">
      <t>リンジ</t>
    </rPh>
    <phoneticPr fontId="1"/>
  </si>
  <si>
    <t>人</t>
    <rPh sb="0" eb="1">
      <t>ヒト</t>
    </rPh>
    <phoneticPr fontId="1"/>
  </si>
  <si>
    <t>時間</t>
    <rPh sb="0" eb="2">
      <t>ジカン</t>
    </rPh>
    <phoneticPr fontId="1"/>
  </si>
  <si>
    <t>諸謝金費</t>
    <rPh sb="0" eb="1">
      <t>ショ</t>
    </rPh>
    <rPh sb="1" eb="3">
      <t>シャキン</t>
    </rPh>
    <rPh sb="3" eb="4">
      <t>ヒ</t>
    </rPh>
    <phoneticPr fontId="1"/>
  </si>
  <si>
    <t>事例検討委員会謝金</t>
    <rPh sb="0" eb="2">
      <t>ジレイ</t>
    </rPh>
    <rPh sb="2" eb="4">
      <t>ケントウ</t>
    </rPh>
    <rPh sb="4" eb="7">
      <t>イインカイ</t>
    </rPh>
    <rPh sb="7" eb="9">
      <t>シャキン</t>
    </rPh>
    <phoneticPr fontId="1"/>
  </si>
  <si>
    <t>回</t>
    <rPh sb="0" eb="1">
      <t>カイ</t>
    </rPh>
    <phoneticPr fontId="1"/>
  </si>
  <si>
    <t>発表団体謝金</t>
    <rPh sb="0" eb="2">
      <t>ハッピョウ</t>
    </rPh>
    <rPh sb="2" eb="4">
      <t>ダンタイ</t>
    </rPh>
    <rPh sb="4" eb="6">
      <t>シャキン</t>
    </rPh>
    <phoneticPr fontId="1"/>
  </si>
  <si>
    <t>人</t>
    <rPh sb="0" eb="1">
      <t>ニン</t>
    </rPh>
    <phoneticPr fontId="1"/>
  </si>
  <si>
    <t>小冊子監修者謝金</t>
    <rPh sb="0" eb="3">
      <t>ショウサッシ</t>
    </rPh>
    <rPh sb="3" eb="6">
      <t>カンシュウシャ</t>
    </rPh>
    <rPh sb="6" eb="8">
      <t>シャキン</t>
    </rPh>
    <phoneticPr fontId="1"/>
  </si>
  <si>
    <t>旅費交通費</t>
    <rPh sb="0" eb="2">
      <t>リョヒ</t>
    </rPh>
    <rPh sb="2" eb="5">
      <t>コウツウヒ</t>
    </rPh>
    <phoneticPr fontId="1"/>
  </si>
  <si>
    <t>発表団体交通費</t>
    <rPh sb="0" eb="2">
      <t>ハッピョウ</t>
    </rPh>
    <rPh sb="2" eb="4">
      <t>ダンタイ</t>
    </rPh>
    <rPh sb="4" eb="7">
      <t>コウツウヒ</t>
    </rPh>
    <phoneticPr fontId="1"/>
  </si>
  <si>
    <t>ボランティア交通費補助</t>
    <rPh sb="6" eb="9">
      <t>コウツウヒ</t>
    </rPh>
    <rPh sb="9" eb="11">
      <t>ホジョ</t>
    </rPh>
    <phoneticPr fontId="1"/>
  </si>
  <si>
    <t>事務局交通費</t>
    <rPh sb="0" eb="3">
      <t>ジムキョク</t>
    </rPh>
    <rPh sb="3" eb="6">
      <t>コウツウヒ</t>
    </rPh>
    <phoneticPr fontId="1"/>
  </si>
  <si>
    <t>印刷製本費</t>
    <rPh sb="0" eb="2">
      <t>インサツ</t>
    </rPh>
    <rPh sb="2" eb="4">
      <t>セイホン</t>
    </rPh>
    <rPh sb="4" eb="5">
      <t>ヒ</t>
    </rPh>
    <phoneticPr fontId="1"/>
  </si>
  <si>
    <t>資料印刷費</t>
    <rPh sb="0" eb="2">
      <t>シリョウ</t>
    </rPh>
    <rPh sb="2" eb="4">
      <t>インサツ</t>
    </rPh>
    <rPh sb="4" eb="5">
      <t>ヒ</t>
    </rPh>
    <phoneticPr fontId="1"/>
  </si>
  <si>
    <t>部</t>
    <rPh sb="0" eb="1">
      <t>ブ</t>
    </rPh>
    <phoneticPr fontId="1"/>
  </si>
  <si>
    <t>ポスター印刷費</t>
    <rPh sb="4" eb="6">
      <t>インサツ</t>
    </rPh>
    <rPh sb="6" eb="7">
      <t>ヒ</t>
    </rPh>
    <phoneticPr fontId="1"/>
  </si>
  <si>
    <t>枚</t>
    <rPh sb="0" eb="1">
      <t>マイ</t>
    </rPh>
    <phoneticPr fontId="1"/>
  </si>
  <si>
    <t>チラシ印刷費</t>
    <rPh sb="3" eb="5">
      <t>インサツ</t>
    </rPh>
    <rPh sb="5" eb="6">
      <t>ヒ</t>
    </rPh>
    <phoneticPr fontId="1"/>
  </si>
  <si>
    <t>小冊子印刷費</t>
    <rPh sb="0" eb="3">
      <t>ショウサッシ</t>
    </rPh>
    <rPh sb="3" eb="5">
      <t>インサツ</t>
    </rPh>
    <rPh sb="5" eb="6">
      <t>ヒ</t>
    </rPh>
    <phoneticPr fontId="1"/>
  </si>
  <si>
    <t>委託費</t>
    <rPh sb="0" eb="2">
      <t>イタク</t>
    </rPh>
    <rPh sb="2" eb="3">
      <t>ヒ</t>
    </rPh>
    <phoneticPr fontId="1"/>
  </si>
  <si>
    <t>ポスター、チラシデザイン委託費</t>
    <rPh sb="12" eb="14">
      <t>イタク</t>
    </rPh>
    <rPh sb="14" eb="15">
      <t>ヒ</t>
    </rPh>
    <phoneticPr fontId="1"/>
  </si>
  <si>
    <t>小冊子デザイン委託費</t>
    <rPh sb="0" eb="3">
      <t>ショウサッシ</t>
    </rPh>
    <rPh sb="7" eb="9">
      <t>イタク</t>
    </rPh>
    <rPh sb="9" eb="10">
      <t>ヒ</t>
    </rPh>
    <phoneticPr fontId="1"/>
  </si>
  <si>
    <t>会議費</t>
    <rPh sb="0" eb="3">
      <t>カイギヒ</t>
    </rPh>
    <phoneticPr fontId="1"/>
  </si>
  <si>
    <t>委員会会場費</t>
    <rPh sb="0" eb="3">
      <t>イインカイ</t>
    </rPh>
    <rPh sb="3" eb="5">
      <t>カイジョウ</t>
    </rPh>
    <rPh sb="5" eb="6">
      <t>ヒ</t>
    </rPh>
    <phoneticPr fontId="1"/>
  </si>
  <si>
    <t>日</t>
    <rPh sb="0" eb="1">
      <t>ニチ</t>
    </rPh>
    <phoneticPr fontId="1"/>
  </si>
  <si>
    <t>イベント会場費</t>
    <rPh sb="4" eb="6">
      <t>カイジョウ</t>
    </rPh>
    <rPh sb="6" eb="7">
      <t>ヒ</t>
    </rPh>
    <phoneticPr fontId="1"/>
  </si>
  <si>
    <t>日</t>
    <rPh sb="0" eb="1">
      <t>ヒ</t>
    </rPh>
    <phoneticPr fontId="1"/>
  </si>
  <si>
    <t>消耗什器備品費</t>
  </si>
  <si>
    <t>事務用品</t>
    <rPh sb="0" eb="2">
      <t>ジム</t>
    </rPh>
    <rPh sb="2" eb="4">
      <t>ヨウヒン</t>
    </rPh>
    <phoneticPr fontId="1"/>
  </si>
  <si>
    <t>名札ケース等</t>
    <rPh sb="0" eb="2">
      <t>ナフダ</t>
    </rPh>
    <rPh sb="5" eb="6">
      <t>トウ</t>
    </rPh>
    <phoneticPr fontId="1"/>
  </si>
  <si>
    <t>広告宣伝費</t>
    <rPh sb="0" eb="2">
      <t>コウコク</t>
    </rPh>
    <rPh sb="2" eb="5">
      <t>センデンヒ</t>
    </rPh>
    <phoneticPr fontId="1"/>
  </si>
  <si>
    <t>ウェブサイト更新料</t>
    <rPh sb="6" eb="9">
      <t>コウシンリョウ</t>
    </rPh>
    <phoneticPr fontId="1"/>
  </si>
  <si>
    <t>通信運搬費</t>
  </si>
  <si>
    <t>資料郵送費</t>
    <rPh sb="0" eb="2">
      <t>シリョウ</t>
    </rPh>
    <rPh sb="2" eb="4">
      <t>ユウソウ</t>
    </rPh>
    <rPh sb="4" eb="5">
      <t>ヒ</t>
    </rPh>
    <phoneticPr fontId="1"/>
  </si>
  <si>
    <t>雑費</t>
    <rPh sb="0" eb="2">
      <t>ザッピ</t>
    </rPh>
    <phoneticPr fontId="1"/>
  </si>
  <si>
    <t>振込み手数料等</t>
    <rPh sb="0" eb="2">
      <t>フリコ</t>
    </rPh>
    <rPh sb="3" eb="7">
      <t>テスウリョウトウ</t>
    </rPh>
    <phoneticPr fontId="1"/>
  </si>
  <si>
    <t>間接経費</t>
    <rPh sb="0" eb="2">
      <t>カンセツ</t>
    </rPh>
    <rPh sb="2" eb="4">
      <t>ケイヒ</t>
    </rPh>
    <phoneticPr fontId="1"/>
  </si>
  <si>
    <t>事務局給与費（1人）</t>
    <rPh sb="0" eb="3">
      <t>ジムキョク</t>
    </rPh>
    <rPh sb="3" eb="5">
      <t>キュウヨ</t>
    </rPh>
    <rPh sb="5" eb="6">
      <t>ヒ</t>
    </rPh>
    <rPh sb="8" eb="9">
      <t>ニン</t>
    </rPh>
    <phoneticPr fontId="1"/>
  </si>
  <si>
    <t>ヵ月</t>
    <rPh sb="1" eb="2">
      <t>ゲツ</t>
    </rPh>
    <phoneticPr fontId="1"/>
  </si>
  <si>
    <t>按分</t>
    <rPh sb="0" eb="2">
      <t>アンブン</t>
    </rPh>
    <phoneticPr fontId="1"/>
  </si>
  <si>
    <t>本事業の事業費総額（約●万円）は当法人の年間総事業費（●万円）の1割</t>
    <rPh sb="0" eb="1">
      <t>ホン</t>
    </rPh>
    <rPh sb="1" eb="3">
      <t>ジギョウ</t>
    </rPh>
    <rPh sb="4" eb="6">
      <t>ジギョウ</t>
    </rPh>
    <rPh sb="6" eb="7">
      <t>ヒ</t>
    </rPh>
    <rPh sb="7" eb="9">
      <t>ソウガク</t>
    </rPh>
    <rPh sb="10" eb="11">
      <t>ヤク</t>
    </rPh>
    <rPh sb="12" eb="14">
      <t>マンエン</t>
    </rPh>
    <rPh sb="16" eb="17">
      <t>トウ</t>
    </rPh>
    <rPh sb="17" eb="18">
      <t>ホウ</t>
    </rPh>
    <rPh sb="18" eb="19">
      <t>ジン</t>
    </rPh>
    <rPh sb="20" eb="22">
      <t>ネンカン</t>
    </rPh>
    <rPh sb="22" eb="26">
      <t>ソウジギョウヒ</t>
    </rPh>
    <rPh sb="28" eb="29">
      <t>マン</t>
    </rPh>
    <rPh sb="29" eb="30">
      <t>エン</t>
    </rPh>
    <rPh sb="33" eb="34">
      <t>ワリ</t>
    </rPh>
    <phoneticPr fontId="1"/>
  </si>
  <si>
    <t>担当者給与費（1人）</t>
    <rPh sb="0" eb="3">
      <t>タントウシャ</t>
    </rPh>
    <rPh sb="3" eb="5">
      <t>キュウヨ</t>
    </rPh>
    <rPh sb="5" eb="6">
      <t>ヒ</t>
    </rPh>
    <rPh sb="8" eb="9">
      <t>ニン</t>
    </rPh>
    <phoneticPr fontId="1"/>
  </si>
  <si>
    <t>プロジェクト2の担当者の業務量のうち、本事業は半分</t>
    <rPh sb="8" eb="11">
      <t>タントウシャ</t>
    </rPh>
    <rPh sb="12" eb="15">
      <t>ギョウムリョウ</t>
    </rPh>
    <rPh sb="19" eb="20">
      <t>ホン</t>
    </rPh>
    <rPh sb="20" eb="22">
      <t>ジギョウ</t>
    </rPh>
    <rPh sb="23" eb="25">
      <t>ハンブン</t>
    </rPh>
    <phoneticPr fontId="1"/>
  </si>
  <si>
    <t>合計（事業費総額）</t>
    <rPh sb="0" eb="2">
      <t>ゴウケイ</t>
    </rPh>
    <rPh sb="3" eb="6">
      <t>ジギョウヒ</t>
    </rPh>
    <rPh sb="6" eb="8">
      <t>ソウガク</t>
    </rPh>
    <phoneticPr fontId="1"/>
  </si>
  <si>
    <t>←自動計算</t>
    <rPh sb="1" eb="3">
      <t>ジドウ</t>
    </rPh>
    <rPh sb="3" eb="5">
      <t>ケイサン</t>
    </rPh>
    <phoneticPr fontId="1"/>
  </si>
  <si>
    <t>３．事業スケジュール</t>
    <rPh sb="2" eb="4">
      <t>ジギョウ</t>
    </rPh>
    <phoneticPr fontId="1"/>
  </si>
  <si>
    <t>年月日
(予定）</t>
    <rPh sb="0" eb="3">
      <t>ネンガッピ</t>
    </rPh>
    <rPh sb="5" eb="7">
      <t>ヨテイ</t>
    </rPh>
    <phoneticPr fontId="1"/>
  </si>
  <si>
    <t>場所(都道府県）</t>
    <rPh sb="0" eb="2">
      <t>バショ</t>
    </rPh>
    <rPh sb="3" eb="7">
      <t>トドウフケン</t>
    </rPh>
    <phoneticPr fontId="1"/>
  </si>
  <si>
    <t>内容</t>
    <rPh sb="0" eb="2">
      <t>ナイヨウ</t>
    </rPh>
    <phoneticPr fontId="1"/>
  </si>
  <si>
    <t>東京都港区</t>
    <rPh sb="0" eb="3">
      <t>トウキョウト</t>
    </rPh>
    <rPh sb="3" eb="5">
      <t>ミナトク</t>
    </rPh>
    <phoneticPr fontId="1"/>
  </si>
  <si>
    <t>多職種による事例検討会</t>
    <rPh sb="0" eb="1">
      <t>タ</t>
    </rPh>
    <rPh sb="1" eb="3">
      <t>ショクシュ</t>
    </rPh>
    <rPh sb="6" eb="8">
      <t>ジレイ</t>
    </rPh>
    <rPh sb="8" eb="11">
      <t>ケントウカイ</t>
    </rPh>
    <phoneticPr fontId="29"/>
  </si>
  <si>
    <t>2019年4月～2020年2月、計8回開催</t>
    <rPh sb="4" eb="5">
      <t>ネン</t>
    </rPh>
    <rPh sb="6" eb="7">
      <t>ガツ</t>
    </rPh>
    <rPh sb="12" eb="13">
      <t>ネン</t>
    </rPh>
    <rPh sb="14" eb="15">
      <t>ガツ</t>
    </rPh>
    <rPh sb="16" eb="17">
      <t>ケイ</t>
    </rPh>
    <rPh sb="18" eb="19">
      <t>カイ</t>
    </rPh>
    <rPh sb="19" eb="21">
      <t>カイサイ</t>
    </rPh>
    <phoneticPr fontId="1"/>
  </si>
  <si>
    <t>地域交流イベント</t>
    <rPh sb="0" eb="2">
      <t>チイキ</t>
    </rPh>
    <rPh sb="2" eb="4">
      <t>コウリュウ</t>
    </rPh>
    <phoneticPr fontId="29"/>
  </si>
  <si>
    <t>家族向け小冊子の公開</t>
    <rPh sb="0" eb="2">
      <t>カゾク</t>
    </rPh>
    <rPh sb="2" eb="3">
      <t>ム</t>
    </rPh>
    <rPh sb="4" eb="7">
      <t>ショウサッシ</t>
    </rPh>
    <rPh sb="8" eb="10">
      <t>コウカイ</t>
    </rPh>
    <phoneticPr fontId="1"/>
  </si>
  <si>
    <t>海と船の研究</t>
  </si>
  <si>
    <t>海をささえる人づくり</t>
  </si>
  <si>
    <t>海の安全・環境をまもる</t>
  </si>
  <si>
    <t>海と身近にふれあう</t>
  </si>
  <si>
    <t>海洋教育の推進</t>
  </si>
  <si>
    <t>あなたのまちづくり</t>
  </si>
  <si>
    <t>子ども・若者の未来</t>
  </si>
  <si>
    <t>豊かな文化</t>
  </si>
  <si>
    <t>その他　海や船に関する事業</t>
    <rPh sb="2" eb="3">
      <t>タ</t>
    </rPh>
    <rPh sb="4" eb="5">
      <t>ウミ</t>
    </rPh>
    <rPh sb="6" eb="7">
      <t>フネ</t>
    </rPh>
    <rPh sb="8" eb="9">
      <t>カン</t>
    </rPh>
    <rPh sb="11" eb="13">
      <t>ジギョウ</t>
    </rPh>
    <phoneticPr fontId="1"/>
  </si>
  <si>
    <t>その他　社会福祉に関する事業</t>
    <rPh sb="2" eb="3">
      <t>タ</t>
    </rPh>
    <rPh sb="4" eb="6">
      <t>シャカイ</t>
    </rPh>
    <rPh sb="6" eb="8">
      <t>フクシ</t>
    </rPh>
    <rPh sb="9" eb="10">
      <t>カン</t>
    </rPh>
    <rPh sb="12" eb="14">
      <t>ジギョウ</t>
    </rPh>
    <phoneticPr fontId="1"/>
  </si>
  <si>
    <t>その他　教育・文化などに関する事業</t>
    <rPh sb="2" eb="3">
      <t>タ</t>
    </rPh>
    <rPh sb="4" eb="6">
      <t>キョウイク</t>
    </rPh>
    <rPh sb="7" eb="9">
      <t>ブンカ</t>
    </rPh>
    <rPh sb="12" eb="13">
      <t>カン</t>
    </rPh>
    <rPh sb="15" eb="17">
      <t>ジギョウ</t>
    </rPh>
    <phoneticPr fontId="1"/>
  </si>
  <si>
    <t>職業・ＴＥＬ</t>
    <phoneticPr fontId="1"/>
  </si>
  <si>
    <t>事業費全体の内の割合（自動計算）</t>
    <phoneticPr fontId="1"/>
  </si>
  <si>
    <t>単価(円）</t>
    <phoneticPr fontId="1"/>
  </si>
  <si>
    <t>備考</t>
    <phoneticPr fontId="1"/>
  </si>
  <si>
    <t>３．事業スケジュール</t>
    <phoneticPr fontId="1"/>
  </si>
  <si>
    <t>1・3共通</t>
    <phoneticPr fontId="33"/>
  </si>
  <si>
    <t>1～3共通</t>
    <phoneticPr fontId="33"/>
  </si>
  <si>
    <t>全事業共通</t>
    <phoneticPr fontId="33"/>
  </si>
  <si>
    <t>金額セルフチェック欄</t>
    <rPh sb="0" eb="2">
      <t>キンガク</t>
    </rPh>
    <rPh sb="9" eb="10">
      <t>ラン</t>
    </rPh>
    <phoneticPr fontId="33"/>
  </si>
  <si>
    <t>下記3項目（黄色のセル）の金額が一致していることをご確認ください。</t>
    <rPh sb="0" eb="2">
      <t>カキ</t>
    </rPh>
    <rPh sb="3" eb="5">
      <t>コウモク</t>
    </rPh>
    <rPh sb="6" eb="8">
      <t>キイロ</t>
    </rPh>
    <rPh sb="13" eb="15">
      <t>キンガク</t>
    </rPh>
    <rPh sb="16" eb="18">
      <t>イッチ</t>
    </rPh>
    <rPh sb="26" eb="28">
      <t>カクニン</t>
    </rPh>
    <phoneticPr fontId="33"/>
  </si>
  <si>
    <t>上段の表：C.申請事業費総額（A+B)</t>
    <rPh sb="0" eb="2">
      <t>ジョウダン</t>
    </rPh>
    <rPh sb="3" eb="4">
      <t>ヒョウ</t>
    </rPh>
    <phoneticPr fontId="33"/>
  </si>
  <si>
    <t>中段の表：申請事業費総額</t>
    <rPh sb="0" eb="2">
      <t>チュウダン</t>
    </rPh>
    <rPh sb="3" eb="4">
      <t>ヒョウ</t>
    </rPh>
    <phoneticPr fontId="33"/>
  </si>
  <si>
    <t>2</t>
  </si>
  <si>
    <t>1</t>
  </si>
  <si>
    <t>3</t>
  </si>
  <si>
    <t>下記3項目(黄色のセル）の金額が</t>
    <rPh sb="0" eb="2">
      <t>カキ</t>
    </rPh>
    <rPh sb="3" eb="5">
      <t>コウモク</t>
    </rPh>
    <rPh sb="6" eb="8">
      <t>キイロ</t>
    </rPh>
    <rPh sb="13" eb="15">
      <t>キンガク</t>
    </rPh>
    <phoneticPr fontId="33"/>
  </si>
  <si>
    <t>一致していることをご確認ください。</t>
    <rPh sb="0" eb="2">
      <t>イッチ</t>
    </rPh>
    <rPh sb="10" eb="12">
      <t>カクニン</t>
    </rPh>
    <phoneticPr fontId="33"/>
  </si>
  <si>
    <t>下段の表：申請事業費総額</t>
    <rPh sb="0" eb="2">
      <t>ゲダン</t>
    </rPh>
    <rPh sb="3" eb="4">
      <t>ヒョウ</t>
    </rPh>
    <phoneticPr fontId="33"/>
  </si>
  <si>
    <t xml:space="preserve">5 </t>
    <phoneticPr fontId="1"/>
  </si>
  <si>
    <t xml:space="preserve">1．多職種による事例検討会
・参加者同士による連携事例数の増加　検討会開始前と比較し30％増（参加者ヒアリングにて調査）
２．地域交流イベントの実施
・参加者のうち新規参加家族数　10家族以上
・一般参加者　参加者全体の30％以上
・参加者の満足度　80％以上（参加者アンケートにて調査）
３． 家族向け小冊子の作成配布
・配布協力先：20ヵ所
・冊子による相談件数、イベント来場件数 50件以上
</t>
    <phoneticPr fontId="1"/>
  </si>
  <si>
    <t>下段の表：申請事業費総額（1万円未満は切り上げ）</t>
    <rPh sb="0" eb="2">
      <t>ゲダン</t>
    </rPh>
    <rPh sb="3" eb="4">
      <t>ヒョウ</t>
    </rPh>
    <rPh sb="19" eb="20">
      <t>キ</t>
    </rPh>
    <rPh sb="21" eb="22">
      <t>ア</t>
    </rPh>
    <phoneticPr fontId="33"/>
  </si>
  <si>
    <t>申請時調整額</t>
    <rPh sb="0" eb="2">
      <t>シンセイ</t>
    </rPh>
    <rPh sb="2" eb="3">
      <t>トキ</t>
    </rPh>
    <rPh sb="3" eb="5">
      <t>チョウセイ</t>
    </rPh>
    <rPh sb="5" eb="6">
      <t>ガク</t>
    </rPh>
    <phoneticPr fontId="1"/>
  </si>
  <si>
    <t>申請時調整額</t>
    <phoneticPr fontId="1"/>
  </si>
  <si>
    <t>（1万円未満は切り上げ）</t>
    <rPh sb="9" eb="10">
      <t>ア</t>
    </rPh>
    <phoneticPr fontId="1"/>
  </si>
  <si>
    <t>申請事業費総額（1万円未満は切り上げ）</t>
    <rPh sb="0" eb="2">
      <t>シンセイ</t>
    </rPh>
    <rPh sb="2" eb="5">
      <t>ジギョウヒ</t>
    </rPh>
    <rPh sb="5" eb="7">
      <t>ソウガク</t>
    </rPh>
    <rPh sb="9" eb="11">
      <t>マンエン</t>
    </rPh>
    <rPh sb="11" eb="13">
      <t>ミマン</t>
    </rPh>
    <rPh sb="14" eb="15">
      <t>キ</t>
    </rPh>
    <rPh sb="16" eb="17">
      <t>ア</t>
    </rPh>
    <phoneticPr fontId="1"/>
  </si>
  <si>
    <t>←自動計算</t>
  </si>
  <si>
    <t>科目</t>
    <rPh sb="0" eb="2">
      <t>カモク</t>
    </rPh>
    <phoneticPr fontId="1"/>
  </si>
  <si>
    <t>件</t>
    <rPh sb="0" eb="1">
      <t>ケン</t>
    </rPh>
    <phoneticPr fontId="1"/>
  </si>
  <si>
    <t>個</t>
    <rPh sb="0" eb="1">
      <t>コ</t>
    </rPh>
    <phoneticPr fontId="1"/>
  </si>
  <si>
    <t>科目合計
(自動計算）</t>
    <rPh sb="0" eb="2">
      <t>カモク</t>
    </rPh>
    <rPh sb="2" eb="4">
      <t>ゴウケイ</t>
    </rPh>
    <phoneticPr fontId="1"/>
  </si>
  <si>
    <t>6</t>
  </si>
  <si>
    <t>4</t>
  </si>
  <si>
    <t xml:space="preserve">申請準備ワークシート
</t>
    <phoneticPr fontId="1"/>
  </si>
  <si>
    <t xml:space="preserve">1．多職種による事例検討会
（1）時期：2022年5月～2023年2月（計5回）
（2）場所：東京都港区
（3）参加者：200名（医療従事者、教育機関）
（4）内容：事例報告・検討、意見交換
２．地域交流イベントの実施
（1）時期：2022年7月 
（2）場所：東京都港区赤坂
（3）参加者：200名（医療的ケア児、家族、ボランティア、一般参加者等）
（4）内容：関係団体の活動発表、地域企業の協賛によるワークショップ等
３． 家族向け小冊子の作成配布
（1）内容：体験談、相談窓口およびイベント情報
（2）配布先：小児科病棟、交流サロン等
（3）部数：500部
</t>
    <rPh sb="71" eb="73">
      <t>キョウイク</t>
    </rPh>
    <rPh sb="73" eb="75">
      <t>キカン</t>
    </rPh>
    <rPh sb="88" eb="90">
      <t>ケントウ</t>
    </rPh>
    <rPh sb="99" eb="101">
      <t>チイキ</t>
    </rPh>
    <phoneticPr fontId="1"/>
  </si>
  <si>
    <t>A.支援金申請額</t>
    <rPh sb="2" eb="4">
      <t>シエン</t>
    </rPh>
    <rPh sb="4" eb="5">
      <t>キン</t>
    </rPh>
    <rPh sb="5" eb="7">
      <t>シンセイ</t>
    </rPh>
    <rPh sb="7" eb="8">
      <t>ガク</t>
    </rPh>
    <phoneticPr fontId="1"/>
  </si>
  <si>
    <t>申請準備ワークシート（記入例）</t>
  </si>
  <si>
    <r>
      <t>事業名</t>
    </r>
    <r>
      <rPr>
        <b/>
        <sz val="10.5"/>
        <color indexed="8"/>
        <rFont val="Meiryo UI"/>
        <family val="3"/>
        <charset val="128"/>
      </rPr>
      <t xml:space="preserve">(事業内容を端的に表してください）
</t>
    </r>
    <r>
      <rPr>
        <b/>
        <sz val="10.5"/>
        <color rgb="FFFF0000"/>
        <rFont val="Meiryo UI"/>
        <family val="3"/>
        <charset val="128"/>
      </rPr>
      <t>※支援の柱が「コロナ時代の社会を変える」の場合には事業名末尾に（covid19）と入力してください。（例）高齢者の孤立を防ぐネットワーク構築（covid19）
※「子ども第三の居場所」継続事業の申請の場合は、事業名を以下の通り入力してください。
　●●県●●市における「子ども第三の居場所」▲▲モデルの運営（●年目）（例）東京都港区における「子ども第三の居場所」常設ケアモデルの運営（2年目）</t>
    </r>
    <phoneticPr fontId="1"/>
  </si>
  <si>
    <r>
      <rPr>
        <b/>
        <sz val="11"/>
        <color indexed="21"/>
        <rFont val="メイリオ"/>
        <family val="3"/>
        <charset val="128"/>
      </rPr>
      <t>⑤</t>
    </r>
    <r>
      <rPr>
        <b/>
        <sz val="11"/>
        <color indexed="10"/>
        <rFont val="メイリオ"/>
        <family val="3"/>
        <charset val="128"/>
      </rPr>
      <t xml:space="preserve">事業目的
</t>
    </r>
    <r>
      <rPr>
        <b/>
        <sz val="11"/>
        <color indexed="8"/>
        <rFont val="メイリオ"/>
        <family val="3"/>
        <charset val="128"/>
      </rPr>
      <t>（中長期的、最終的にどうなってほしいか？）</t>
    </r>
    <r>
      <rPr>
        <sz val="11"/>
        <color indexed="8"/>
        <rFont val="メイリオ"/>
        <family val="3"/>
        <charset val="128"/>
      </rPr>
      <t xml:space="preserve">
</t>
    </r>
    <phoneticPr fontId="1"/>
  </si>
  <si>
    <r>
      <rPr>
        <b/>
        <sz val="10.5"/>
        <color indexed="21"/>
        <rFont val="メイリオ"/>
        <family val="3"/>
        <charset val="128"/>
      </rPr>
      <t>③</t>
    </r>
    <r>
      <rPr>
        <b/>
        <sz val="10.5"/>
        <color indexed="10"/>
        <rFont val="メイリオ"/>
        <family val="3"/>
        <charset val="128"/>
      </rPr>
      <t xml:space="preserve">事業内容
</t>
    </r>
    <r>
      <rPr>
        <b/>
        <sz val="10.5"/>
        <color indexed="8"/>
        <rFont val="メイリオ"/>
        <family val="3"/>
        <charset val="128"/>
      </rPr>
      <t>（助成事業の活動）</t>
    </r>
    <phoneticPr fontId="1"/>
  </si>
  <si>
    <r>
      <rPr>
        <b/>
        <sz val="10.5"/>
        <color indexed="21"/>
        <rFont val="メイリオ"/>
        <family val="3"/>
        <charset val="128"/>
      </rPr>
      <t>④</t>
    </r>
    <r>
      <rPr>
        <b/>
        <sz val="10.5"/>
        <color rgb="FFFF0000"/>
        <rFont val="メイリオ"/>
        <family val="3"/>
        <charset val="128"/>
      </rPr>
      <t>事業目標</t>
    </r>
    <r>
      <rPr>
        <b/>
        <sz val="10.5"/>
        <color indexed="10"/>
        <rFont val="メイリオ"/>
        <family val="3"/>
        <charset val="128"/>
      </rPr>
      <t xml:space="preserve">
</t>
    </r>
    <r>
      <rPr>
        <b/>
        <sz val="10.5"/>
        <rFont val="メイリオ"/>
        <family val="3"/>
        <charset val="128"/>
      </rPr>
      <t xml:space="preserve">（単年度の事業の成果を、何の指標で図り、どこまで達成したいか？）
</t>
    </r>
    <rPh sb="1" eb="3">
      <t>ジギョウ</t>
    </rPh>
    <rPh sb="3" eb="5">
      <t>モクヒョウ</t>
    </rPh>
    <rPh sb="7" eb="10">
      <t>タンネンド</t>
    </rPh>
    <rPh sb="11" eb="13">
      <t>ジギョウ</t>
    </rPh>
    <rPh sb="14" eb="16">
      <t>セイカ</t>
    </rPh>
    <rPh sb="18" eb="19">
      <t>ナン</t>
    </rPh>
    <rPh sb="20" eb="22">
      <t>シヒョウ</t>
    </rPh>
    <rPh sb="23" eb="24">
      <t>ハカ</t>
    </rPh>
    <rPh sb="30" eb="32">
      <t>タッセイ</t>
    </rPh>
    <phoneticPr fontId="1"/>
  </si>
  <si>
    <r>
      <rPr>
        <b/>
        <sz val="10.5"/>
        <color indexed="21"/>
        <rFont val="メイリオ"/>
        <family val="3"/>
        <charset val="128"/>
      </rPr>
      <t>④</t>
    </r>
    <r>
      <rPr>
        <b/>
        <sz val="10.5"/>
        <color indexed="10"/>
        <rFont val="メイリオ"/>
        <family val="3"/>
        <charset val="128"/>
      </rPr>
      <t xml:space="preserve">事業目標
</t>
    </r>
    <r>
      <rPr>
        <b/>
        <sz val="10.5"/>
        <rFont val="メイリオ"/>
        <family val="3"/>
        <charset val="128"/>
      </rPr>
      <t xml:space="preserve">（単年度の事業の成果を、何の指標で図り、どこまで達成したいか？）
</t>
    </r>
    <rPh sb="1" eb="3">
      <t>ジギョウ</t>
    </rPh>
    <rPh sb="3" eb="5">
      <t>モクヒョウ</t>
    </rPh>
    <rPh sb="7" eb="10">
      <t>タンネンド</t>
    </rPh>
    <rPh sb="11" eb="13">
      <t>ジギョウ</t>
    </rPh>
    <rPh sb="14" eb="16">
      <t>セイカ</t>
    </rPh>
    <rPh sb="18" eb="19">
      <t>ナン</t>
    </rPh>
    <rPh sb="20" eb="22">
      <t>シヒョウ</t>
    </rPh>
    <rPh sb="23" eb="24">
      <t>ハカ</t>
    </rPh>
    <rPh sb="30" eb="32">
      <t>タッセイ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</si>
</sst>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m/d;@"/>
    <numFmt numFmtId="178" formatCode="0_ "/>
  </numFmts>
  <fonts count="41">
    <font>
      <sz val="11"/>
      <color theme="1"/>
      <name val="ＭＳ Ｐゴシック"/>
      <family val="3"/>
      <charset val="128"/>
    </font>
    <font>
      <sz val="6"/>
      <name val="ＭＳ Ｐゴシック"/>
      <family val="3"/>
      <charset val="128"/>
    </font>
    <font>
      <sz val="11"/>
      <name val="ＭＳ Ｐゴシック"/>
      <family val="3"/>
      <charset val="128"/>
    </font>
    <font>
      <b/>
      <sz val="18"/>
      <color theme="1"/>
      <name val="Meiryo UI"/>
      <family val="3"/>
      <charset val="128"/>
    </font>
    <font>
      <sz val="11"/>
      <color theme="1"/>
      <name val="メイリオ"/>
      <family val="3"/>
      <charset val="128"/>
    </font>
    <font>
      <b/>
      <sz val="10.5"/>
      <color rgb="FFFF0000"/>
      <name val="Meiryo UI"/>
      <family val="3"/>
      <charset val="128"/>
    </font>
    <font>
      <b/>
      <sz val="10.5"/>
      <color indexed="10"/>
      <name val="メイリオ"/>
      <family val="3"/>
      <charset val="128"/>
    </font>
    <font>
      <b/>
      <sz val="10.5"/>
      <color indexed="8"/>
      <name val="Meiryo UI"/>
      <family val="3"/>
      <charset val="128"/>
    </font>
    <font>
      <b/>
      <sz val="10.5"/>
      <color rgb="FFFF0000"/>
      <name val="メイリオ"/>
      <family val="3"/>
      <charset val="128"/>
    </font>
    <font>
      <b/>
      <sz val="10.5"/>
      <color indexed="21"/>
      <name val="メイリオ"/>
      <family val="3"/>
      <charset val="128"/>
    </font>
    <font>
      <b/>
      <sz val="10.5"/>
      <color indexed="8"/>
      <name val="メイリオ"/>
      <family val="3"/>
      <charset val="128"/>
    </font>
    <font>
      <b/>
      <sz val="11"/>
      <color indexed="21"/>
      <name val="メイリオ"/>
      <family val="3"/>
      <charset val="128"/>
    </font>
    <font>
      <b/>
      <sz val="11"/>
      <color indexed="10"/>
      <name val="メイリオ"/>
      <family val="3"/>
      <charset val="128"/>
    </font>
    <font>
      <b/>
      <sz val="11"/>
      <color indexed="8"/>
      <name val="メイリオ"/>
      <family val="3"/>
      <charset val="128"/>
    </font>
    <font>
      <sz val="11"/>
      <color indexed="8"/>
      <name val="メイリオ"/>
      <family val="3"/>
      <charset val="128"/>
    </font>
    <font>
      <sz val="9"/>
      <name val="メイリオ"/>
      <family val="3"/>
      <charset val="128"/>
    </font>
    <font>
      <sz val="9"/>
      <color theme="1"/>
      <name val="メイリオ"/>
      <family val="3"/>
      <charset val="128"/>
    </font>
    <font>
      <b/>
      <sz val="9"/>
      <color rgb="FFFF0000"/>
      <name val="メイリオ"/>
      <family val="3"/>
      <charset val="128"/>
    </font>
    <font>
      <b/>
      <sz val="10.5"/>
      <name val="メイリオ"/>
      <family val="3"/>
      <charset val="128"/>
    </font>
    <font>
      <b/>
      <sz val="11"/>
      <color theme="1"/>
      <name val="メイリオ"/>
      <family val="3"/>
      <charset val="128"/>
    </font>
    <font>
      <b/>
      <sz val="10.5"/>
      <color theme="1"/>
      <name val="メイリオ"/>
      <family val="3"/>
      <charset val="128"/>
    </font>
    <font>
      <sz val="11"/>
      <color theme="1"/>
      <name val="游ゴシック"/>
      <family val="3"/>
      <charset val="128"/>
      <scheme val="minor"/>
    </font>
    <font>
      <sz val="16"/>
      <name val="ＭＳ Ｐゴシック"/>
      <family val="3"/>
      <charset val="128"/>
    </font>
    <font>
      <sz val="10"/>
      <name val="ＭＳ Ｐゴシック"/>
      <family val="3"/>
      <charset val="128"/>
    </font>
    <font>
      <b/>
      <sz val="16"/>
      <name val="ＭＳ Ｐゴシック"/>
      <family val="3"/>
      <charset val="128"/>
    </font>
    <font>
      <b/>
      <sz val="12"/>
      <name val="ＭＳ Ｐゴシック"/>
      <family val="3"/>
      <charset val="128"/>
    </font>
    <font>
      <sz val="12"/>
      <name val="ＭＳ Ｐゴシック"/>
      <family val="3"/>
      <charset val="128"/>
    </font>
    <font>
      <b/>
      <sz val="10"/>
      <name val="ＭＳ Ｐゴシック"/>
      <family val="3"/>
      <charset val="128"/>
    </font>
    <font>
      <sz val="9"/>
      <name val="ＭＳ Ｐゴシック"/>
      <family val="3"/>
      <charset val="128"/>
    </font>
    <font>
      <sz val="6"/>
      <name val="ＭＳ ゴシック"/>
      <family val="3"/>
      <charset val="128"/>
    </font>
    <font>
      <sz val="11"/>
      <color theme="1"/>
      <name val="ＭＳ Ｐゴシック"/>
      <family val="3"/>
      <charset val="128"/>
    </font>
    <font>
      <sz val="11"/>
      <color theme="1"/>
      <name val="游ゴシック"/>
      <family val="2"/>
      <scheme val="minor"/>
    </font>
    <font>
      <b/>
      <sz val="12"/>
      <color theme="1"/>
      <name val="ＭＳ Ｐゴシック"/>
      <family val="3"/>
      <charset val="128"/>
    </font>
    <font>
      <sz val="6"/>
      <name val="游ゴシック"/>
      <family val="3"/>
      <charset val="128"/>
      <scheme val="minor"/>
    </font>
    <font>
      <sz val="11"/>
      <color rgb="FF0000FF"/>
      <name val="ＭＳ Ｐゴシック"/>
      <family val="3"/>
      <charset val="128"/>
    </font>
    <font>
      <sz val="12"/>
      <color theme="1"/>
      <name val="ＭＳ Ｐゴシック"/>
      <family val="3"/>
      <charset val="128"/>
    </font>
    <font>
      <b/>
      <sz val="11"/>
      <color theme="1"/>
      <name val="ＭＳ Ｐゴシック"/>
      <family val="3"/>
      <charset val="128"/>
    </font>
    <font>
      <b/>
      <sz val="11"/>
      <color rgb="FF0000FF"/>
      <name val="ＭＳ Ｐゴシック"/>
      <family val="3"/>
      <charset val="128"/>
    </font>
    <font>
      <sz val="10"/>
      <color theme="1"/>
      <name val="ＭＳ Ｐゴシック"/>
      <family val="3"/>
      <charset val="128"/>
    </font>
    <font>
      <b/>
      <sz val="10"/>
      <color theme="1"/>
      <name val="MS PGothic"/>
      <family val="3"/>
      <charset val="128"/>
    </font>
    <font>
      <sz val="10"/>
      <color rgb="FFFF0000"/>
      <name val="ＭＳ Ｐ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theme="9" tint="0.79998168889431442"/>
        <bgColor indexed="64"/>
      </patternFill>
    </fill>
    <fill>
      <patternFill patternType="solid">
        <fgColor rgb="FF00B0F0"/>
        <bgColor indexed="64"/>
      </patternFill>
    </fill>
    <fill>
      <patternFill patternType="solid">
        <fgColor theme="9" tint="0.59999389629810485"/>
        <bgColor indexed="64"/>
      </patternFill>
    </fill>
  </fills>
  <borders count="4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
      <left style="thin">
        <color rgb="FF00B050"/>
      </left>
      <right style="thin">
        <color rgb="FF00B050"/>
      </right>
      <top style="thin">
        <color rgb="FF00B050"/>
      </top>
      <bottom/>
      <diagonal/>
    </border>
    <border>
      <left style="medium">
        <color rgb="FF00B050"/>
      </left>
      <right style="medium">
        <color rgb="FF00B050"/>
      </right>
      <top style="medium">
        <color rgb="FF00B050"/>
      </top>
      <bottom/>
      <diagonal/>
    </border>
    <border>
      <left style="thin">
        <color rgb="FF00B050"/>
      </left>
      <right style="thin">
        <color rgb="FF00B050"/>
      </right>
      <top/>
      <bottom/>
      <diagonal/>
    </border>
    <border>
      <left style="medium">
        <color rgb="FF00B050"/>
      </left>
      <right style="medium">
        <color rgb="FF00B050"/>
      </right>
      <top/>
      <bottom/>
      <diagonal/>
    </border>
    <border>
      <left style="thin">
        <color rgb="FF00B050"/>
      </left>
      <right/>
      <top style="thin">
        <color rgb="FF00B050"/>
      </top>
      <bottom/>
      <diagonal/>
    </border>
    <border>
      <left/>
      <right/>
      <top style="thin">
        <color rgb="FF00B050"/>
      </top>
      <bottom/>
      <diagonal/>
    </border>
    <border>
      <left/>
      <right style="thin">
        <color rgb="FF00B050"/>
      </right>
      <top style="thin">
        <color rgb="FF00B050"/>
      </top>
      <bottom/>
      <diagonal/>
    </border>
    <border>
      <left style="thin">
        <color rgb="FF00B050"/>
      </left>
      <right style="thin">
        <color rgb="FF00B050"/>
      </right>
      <top/>
      <bottom style="thin">
        <color rgb="FF00B050"/>
      </bottom>
      <diagonal/>
    </border>
    <border>
      <left style="thin">
        <color rgb="FF00B050"/>
      </left>
      <right/>
      <top/>
      <bottom/>
      <diagonal/>
    </border>
    <border>
      <left/>
      <right style="thin">
        <color rgb="FF00B050"/>
      </right>
      <top/>
      <bottom/>
      <diagonal/>
    </border>
    <border>
      <left style="thin">
        <color rgb="FF00B050"/>
      </left>
      <right/>
      <top/>
      <bottom style="thin">
        <color rgb="FF00B050"/>
      </bottom>
      <diagonal/>
    </border>
    <border>
      <left/>
      <right/>
      <top/>
      <bottom style="thin">
        <color rgb="FF00B050"/>
      </bottom>
      <diagonal/>
    </border>
    <border>
      <left/>
      <right style="thin">
        <color rgb="FF00B050"/>
      </right>
      <top/>
      <bottom style="thin">
        <color rgb="FF00B050"/>
      </bottom>
      <diagonal/>
    </border>
    <border>
      <left style="medium">
        <color rgb="FF00B050"/>
      </left>
      <right style="medium">
        <color rgb="FF00B050"/>
      </right>
      <top/>
      <bottom style="medium">
        <color rgb="FF00B050"/>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s>
  <cellStyleXfs count="5">
    <xf numFmtId="0" fontId="0" fillId="0" borderId="0">
      <alignment vertical="center"/>
    </xf>
    <xf numFmtId="0" fontId="21" fillId="0" borderId="0">
      <alignment vertical="center"/>
    </xf>
    <xf numFmtId="38" fontId="31" fillId="0" borderId="0" applyFont="0" applyFill="0" applyBorder="0" applyAlignment="0" applyProtection="0">
      <alignment vertical="center"/>
    </xf>
    <xf numFmtId="0" fontId="31" fillId="0" borderId="0"/>
    <xf numFmtId="9" fontId="31" fillId="0" borderId="0" applyFont="0" applyFill="0" applyBorder="0" applyAlignment="0" applyProtection="0">
      <alignment vertical="center"/>
    </xf>
  </cellStyleXfs>
  <cellXfs count="259">
    <xf numFmtId="0" fontId="0" fillId="0" borderId="0" xfId="0">
      <alignment vertical="center"/>
    </xf>
    <xf numFmtId="0" fontId="3" fillId="0" borderId="0" xfId="0" applyFont="1" applyAlignment="1">
      <alignment horizontal="justify" vertical="center"/>
    </xf>
    <xf numFmtId="0" fontId="4" fillId="0" borderId="0" xfId="0" applyFont="1">
      <alignment vertical="center"/>
    </xf>
    <xf numFmtId="0" fontId="4" fillId="0" borderId="0" xfId="0" applyFont="1" applyAlignment="1">
      <alignment vertical="center" wrapText="1"/>
    </xf>
    <xf numFmtId="0" fontId="8" fillId="0" borderId="20" xfId="0" applyFont="1" applyBorder="1">
      <alignment vertical="center"/>
    </xf>
    <xf numFmtId="0" fontId="4" fillId="0" borderId="21" xfId="0" applyFont="1" applyBorder="1" applyAlignment="1">
      <alignment horizontal="left" vertical="top" wrapText="1"/>
    </xf>
    <xf numFmtId="0" fontId="16" fillId="0" borderId="0" xfId="0" applyFont="1">
      <alignment vertical="center"/>
    </xf>
    <xf numFmtId="0" fontId="15" fillId="0" borderId="0" xfId="0" applyFont="1" applyAlignment="1">
      <alignment vertical="top" wrapText="1"/>
    </xf>
    <xf numFmtId="0" fontId="17" fillId="0" borderId="0" xfId="0" applyFont="1" applyAlignment="1">
      <alignment vertical="top" wrapText="1"/>
    </xf>
    <xf numFmtId="0" fontId="4" fillId="0" borderId="0" xfId="0" applyFont="1" applyAlignment="1">
      <alignment horizontal="left" vertical="center"/>
    </xf>
    <xf numFmtId="0" fontId="19" fillId="0" borderId="0" xfId="0" applyFont="1" applyAlignment="1">
      <alignment horizontal="left" vertical="center"/>
    </xf>
    <xf numFmtId="0" fontId="19"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right" vertical="center"/>
    </xf>
    <xf numFmtId="0" fontId="20" fillId="0" borderId="0" xfId="0" applyFont="1" applyAlignment="1">
      <alignment horizontal="right" vertical="center"/>
    </xf>
    <xf numFmtId="38" fontId="22" fillId="3" borderId="11" xfId="2" applyFont="1" applyFill="1" applyBorder="1">
      <alignment vertical="center"/>
    </xf>
    <xf numFmtId="38" fontId="23" fillId="0" borderId="0" xfId="2" applyFont="1">
      <alignment vertical="center"/>
    </xf>
    <xf numFmtId="38" fontId="22" fillId="0" borderId="0" xfId="2" applyFont="1">
      <alignment vertical="center"/>
    </xf>
    <xf numFmtId="38" fontId="22" fillId="0" borderId="0" xfId="2" applyFont="1" applyAlignment="1">
      <alignment horizontal="center" vertical="center"/>
    </xf>
    <xf numFmtId="38" fontId="24" fillId="0" borderId="0" xfId="2" applyFont="1">
      <alignment vertical="center"/>
    </xf>
    <xf numFmtId="38" fontId="22" fillId="3" borderId="11" xfId="2" applyFont="1" applyFill="1" applyBorder="1" applyAlignment="1">
      <alignment horizontal="center" vertical="center"/>
    </xf>
    <xf numFmtId="38" fontId="22" fillId="3" borderId="11" xfId="2" applyFont="1" applyFill="1" applyBorder="1" applyAlignment="1">
      <alignment horizontal="center" vertical="center" wrapText="1"/>
    </xf>
    <xf numFmtId="38" fontId="22" fillId="2" borderId="11" xfId="2" applyFont="1" applyFill="1" applyBorder="1">
      <alignment vertical="center"/>
    </xf>
    <xf numFmtId="38" fontId="23" fillId="0" borderId="0" xfId="2" applyFont="1" applyAlignment="1">
      <alignment horizontal="center" vertical="center"/>
    </xf>
    <xf numFmtId="0" fontId="25" fillId="0" borderId="0" xfId="3" applyFont="1" applyAlignment="1">
      <alignment horizontal="center" vertical="center"/>
    </xf>
    <xf numFmtId="0" fontId="23" fillId="0" borderId="0" xfId="3" applyFont="1" applyAlignment="1">
      <alignment horizontal="center" vertical="center"/>
    </xf>
    <xf numFmtId="176" fontId="23" fillId="0" borderId="0" xfId="3" applyNumberFormat="1" applyFont="1" applyAlignment="1">
      <alignment vertical="center"/>
    </xf>
    <xf numFmtId="0" fontId="23" fillId="0" borderId="0" xfId="3" applyFont="1" applyAlignment="1">
      <alignment horizontal="right" vertical="center"/>
    </xf>
    <xf numFmtId="0" fontId="23" fillId="0" borderId="0" xfId="3" applyFont="1" applyAlignment="1">
      <alignment vertical="center"/>
    </xf>
    <xf numFmtId="176" fontId="32" fillId="5" borderId="11" xfId="3" applyNumberFormat="1" applyFont="1" applyFill="1" applyBorder="1" applyAlignment="1">
      <alignment vertical="center" shrinkToFit="1"/>
    </xf>
    <xf numFmtId="38" fontId="26" fillId="3" borderId="11" xfId="2" applyFont="1" applyFill="1" applyBorder="1">
      <alignment vertical="center"/>
    </xf>
    <xf numFmtId="38" fontId="26" fillId="2" borderId="11" xfId="2" applyFont="1" applyFill="1" applyBorder="1" applyAlignment="1" applyProtection="1">
      <alignment horizontal="right" vertical="center"/>
      <protection locked="0"/>
    </xf>
    <xf numFmtId="38" fontId="2" fillId="0" borderId="0" xfId="2" applyFont="1">
      <alignment vertical="center"/>
    </xf>
    <xf numFmtId="38" fontId="26" fillId="2" borderId="11" xfId="2" applyFont="1" applyFill="1" applyBorder="1" applyAlignment="1">
      <alignment horizontal="right" vertical="center"/>
    </xf>
    <xf numFmtId="38" fontId="26" fillId="0" borderId="11" xfId="2" applyFont="1" applyBorder="1" applyAlignment="1">
      <alignment horizontal="right" vertical="center"/>
    </xf>
    <xf numFmtId="38" fontId="30" fillId="0" borderId="0" xfId="2" applyFont="1">
      <alignment vertical="center"/>
    </xf>
    <xf numFmtId="38" fontId="36" fillId="0" borderId="0" xfId="2" applyFont="1">
      <alignment vertical="center"/>
    </xf>
    <xf numFmtId="38" fontId="2" fillId="0" borderId="0" xfId="2" applyFont="1" applyAlignment="1">
      <alignment horizontal="center" vertical="center"/>
    </xf>
    <xf numFmtId="38" fontId="23" fillId="3" borderId="11" xfId="2" applyFont="1" applyFill="1" applyBorder="1" applyAlignment="1">
      <alignment horizontal="center" vertical="center"/>
    </xf>
    <xf numFmtId="38" fontId="23" fillId="3" borderId="8" xfId="2" applyFont="1" applyFill="1" applyBorder="1" applyAlignment="1">
      <alignment horizontal="center" vertical="center"/>
    </xf>
    <xf numFmtId="38" fontId="23" fillId="3" borderId="5" xfId="2" applyFont="1" applyFill="1" applyBorder="1" applyAlignment="1">
      <alignment horizontal="center" vertical="center"/>
    </xf>
    <xf numFmtId="38" fontId="23" fillId="3" borderId="13" xfId="2" applyFont="1" applyFill="1" applyBorder="1" applyAlignment="1">
      <alignment horizontal="center" vertical="center" wrapText="1"/>
    </xf>
    <xf numFmtId="38" fontId="36" fillId="0" borderId="0" xfId="2" applyFont="1" applyAlignment="1">
      <alignment horizontal="left" vertical="center"/>
    </xf>
    <xf numFmtId="38" fontId="23" fillId="2" borderId="13" xfId="2" applyFont="1" applyFill="1" applyBorder="1" applyAlignment="1">
      <alignment horizontal="justify" vertical="center" shrinkToFit="1"/>
    </xf>
    <xf numFmtId="38" fontId="23" fillId="4" borderId="13" xfId="2" applyFont="1" applyFill="1" applyBorder="1" applyAlignment="1">
      <alignment vertical="center" shrinkToFit="1"/>
    </xf>
    <xf numFmtId="49" fontId="23" fillId="2" borderId="9" xfId="2" applyNumberFormat="1" applyFont="1" applyFill="1" applyBorder="1" applyAlignment="1" applyProtection="1">
      <alignment horizontal="right" vertical="center" shrinkToFit="1"/>
      <protection locked="0"/>
    </xf>
    <xf numFmtId="38" fontId="23" fillId="2" borderId="8" xfId="2" applyFont="1" applyFill="1" applyBorder="1" applyAlignment="1">
      <alignment vertical="center" shrinkToFit="1"/>
    </xf>
    <xf numFmtId="38" fontId="23" fillId="2" borderId="13" xfId="2" applyFont="1" applyFill="1" applyBorder="1" applyAlignment="1">
      <alignment vertical="center" shrinkToFit="1"/>
    </xf>
    <xf numFmtId="38" fontId="23" fillId="0" borderId="7" xfId="2" applyFont="1" applyBorder="1" applyAlignment="1">
      <alignment horizontal="center" vertical="center" shrinkToFit="1"/>
    </xf>
    <xf numFmtId="0" fontId="23" fillId="2" borderId="7" xfId="2" applyNumberFormat="1" applyFont="1" applyFill="1" applyBorder="1" applyAlignment="1">
      <alignment vertical="center" shrinkToFit="1"/>
    </xf>
    <xf numFmtId="38" fontId="23" fillId="2" borderId="7" xfId="2" applyFont="1" applyFill="1" applyBorder="1" applyAlignment="1">
      <alignment horizontal="center" vertical="center" shrinkToFit="1"/>
    </xf>
    <xf numFmtId="38" fontId="23" fillId="4" borderId="7" xfId="2" applyFont="1" applyFill="1" applyBorder="1" applyAlignment="1">
      <alignment vertical="center" shrinkToFit="1"/>
    </xf>
    <xf numFmtId="38" fontId="23" fillId="2" borderId="8" xfId="2" applyFont="1" applyFill="1" applyBorder="1" applyAlignment="1">
      <alignment vertical="center" wrapText="1"/>
    </xf>
    <xf numFmtId="38" fontId="23" fillId="0" borderId="10" xfId="2" applyFont="1" applyBorder="1" applyAlignment="1">
      <alignment horizontal="justify" vertical="center" shrinkToFit="1"/>
    </xf>
    <xf numFmtId="38" fontId="23" fillId="4" borderId="10" xfId="2" applyFont="1" applyFill="1" applyBorder="1" applyAlignment="1">
      <alignment vertical="center" shrinkToFit="1"/>
    </xf>
    <xf numFmtId="38" fontId="23" fillId="2" borderId="42" xfId="2" applyFont="1" applyFill="1" applyBorder="1" applyAlignment="1">
      <alignment vertical="center" shrinkToFit="1"/>
    </xf>
    <xf numFmtId="38" fontId="23" fillId="2" borderId="10" xfId="2" applyFont="1" applyFill="1" applyBorder="1" applyAlignment="1">
      <alignment vertical="center" shrinkToFit="1"/>
    </xf>
    <xf numFmtId="38" fontId="23" fillId="0" borderId="0" xfId="2" applyFont="1" applyAlignment="1">
      <alignment horizontal="center" vertical="center" shrinkToFit="1"/>
    </xf>
    <xf numFmtId="0" fontId="23" fillId="2" borderId="0" xfId="2" applyNumberFormat="1" applyFont="1" applyFill="1" applyAlignment="1">
      <alignment vertical="center" shrinkToFit="1"/>
    </xf>
    <xf numFmtId="38" fontId="23" fillId="2" borderId="0" xfId="2" applyFont="1" applyFill="1" applyAlignment="1">
      <alignment horizontal="center" vertical="center" shrinkToFit="1"/>
    </xf>
    <xf numFmtId="38" fontId="23" fillId="4" borderId="0" xfId="2" applyFont="1" applyFill="1" applyAlignment="1">
      <alignment vertical="center" shrinkToFit="1"/>
    </xf>
    <xf numFmtId="38" fontId="23" fillId="2" borderId="42" xfId="2" applyFont="1" applyFill="1" applyBorder="1" applyAlignment="1">
      <alignment vertical="center" wrapText="1"/>
    </xf>
    <xf numFmtId="49" fontId="23" fillId="2" borderId="12" xfId="2" applyNumberFormat="1" applyFont="1" applyFill="1" applyBorder="1" applyAlignment="1" applyProtection="1">
      <alignment horizontal="right" vertical="center" shrinkToFit="1"/>
      <protection locked="0"/>
    </xf>
    <xf numFmtId="38" fontId="23" fillId="2" borderId="3" xfId="2" applyFont="1" applyFill="1" applyBorder="1" applyAlignment="1">
      <alignment vertical="center" shrinkToFit="1"/>
    </xf>
    <xf numFmtId="38" fontId="23" fillId="0" borderId="4" xfId="2" applyFont="1" applyBorder="1" applyAlignment="1">
      <alignment horizontal="center" vertical="center" shrinkToFit="1"/>
    </xf>
    <xf numFmtId="0" fontId="23" fillId="2" borderId="4" xfId="2" applyNumberFormat="1" applyFont="1" applyFill="1" applyBorder="1" applyAlignment="1">
      <alignment vertical="center" shrinkToFit="1"/>
    </xf>
    <xf numFmtId="38" fontId="23" fillId="2" borderId="4" xfId="2" applyFont="1" applyFill="1" applyBorder="1" applyAlignment="1">
      <alignment horizontal="center" vertical="center" shrinkToFit="1"/>
    </xf>
    <xf numFmtId="38" fontId="23" fillId="4" borderId="4" xfId="2" applyFont="1" applyFill="1" applyBorder="1" applyAlignment="1">
      <alignment vertical="center" shrinkToFit="1"/>
    </xf>
    <xf numFmtId="38" fontId="23" fillId="2" borderId="41" xfId="2" applyFont="1" applyFill="1" applyBorder="1" applyAlignment="1">
      <alignment vertical="center" wrapText="1"/>
    </xf>
    <xf numFmtId="38" fontId="23" fillId="4" borderId="5" xfId="2" applyFont="1" applyFill="1" applyBorder="1" applyAlignment="1">
      <alignment vertical="center" shrinkToFit="1"/>
    </xf>
    <xf numFmtId="38" fontId="23" fillId="2" borderId="5" xfId="2" applyFont="1" applyFill="1" applyBorder="1" applyAlignment="1">
      <alignment vertical="center" shrinkToFit="1"/>
    </xf>
    <xf numFmtId="38" fontId="23" fillId="4" borderId="9" xfId="2" applyFont="1" applyFill="1" applyBorder="1" applyAlignment="1">
      <alignment vertical="center" shrinkToFit="1"/>
    </xf>
    <xf numFmtId="38" fontId="23" fillId="2" borderId="9" xfId="2" applyFont="1" applyFill="1" applyBorder="1" applyAlignment="1">
      <alignment vertical="center" shrinkToFit="1"/>
    </xf>
    <xf numFmtId="38" fontId="23" fillId="0" borderId="3" xfId="2" applyFont="1" applyBorder="1" applyAlignment="1">
      <alignment horizontal="justify" vertical="center" shrinkToFit="1"/>
    </xf>
    <xf numFmtId="38" fontId="23" fillId="2" borderId="12" xfId="2" applyFont="1" applyFill="1" applyBorder="1" applyAlignment="1">
      <alignment vertical="center" shrinkToFit="1"/>
    </xf>
    <xf numFmtId="38" fontId="23" fillId="2" borderId="10" xfId="2" applyFont="1" applyFill="1" applyBorder="1" applyAlignment="1">
      <alignment horizontal="justify" vertical="center" shrinkToFit="1"/>
    </xf>
    <xf numFmtId="49" fontId="23" fillId="2" borderId="5" xfId="2" applyNumberFormat="1" applyFont="1" applyFill="1" applyBorder="1" applyAlignment="1" applyProtection="1">
      <alignment horizontal="right" vertical="center" shrinkToFit="1"/>
      <protection locked="0"/>
    </xf>
    <xf numFmtId="38" fontId="23" fillId="4" borderId="12" xfId="2" applyFont="1" applyFill="1" applyBorder="1" applyAlignment="1">
      <alignment vertical="center" shrinkToFit="1"/>
    </xf>
    <xf numFmtId="38" fontId="23" fillId="0" borderId="12" xfId="2" applyFont="1" applyBorder="1">
      <alignment vertical="center"/>
    </xf>
    <xf numFmtId="38" fontId="23" fillId="0" borderId="1" xfId="2" applyFont="1" applyBorder="1" applyAlignment="1">
      <alignment horizontal="right" vertical="center" shrinkToFit="1"/>
    </xf>
    <xf numFmtId="38" fontId="23" fillId="4" borderId="11" xfId="2" applyFont="1" applyFill="1" applyBorder="1" applyAlignment="1">
      <alignment vertical="center" shrinkToFit="1"/>
    </xf>
    <xf numFmtId="38" fontId="23" fillId="0" borderId="11" xfId="2" applyFont="1" applyBorder="1">
      <alignment vertical="center"/>
    </xf>
    <xf numFmtId="0" fontId="24" fillId="0" borderId="10" xfId="3" applyFont="1" applyBorder="1" applyAlignment="1">
      <alignment horizontal="left" vertical="center"/>
    </xf>
    <xf numFmtId="177" fontId="22" fillId="2" borderId="11" xfId="2" applyNumberFormat="1" applyFont="1" applyFill="1" applyBorder="1" applyAlignment="1">
      <alignment horizontal="center" vertical="center" shrinkToFit="1"/>
    </xf>
    <xf numFmtId="38" fontId="22" fillId="2" borderId="11" xfId="2" applyFont="1" applyFill="1" applyBorder="1" applyAlignment="1">
      <alignment vertical="center" shrinkToFit="1"/>
    </xf>
    <xf numFmtId="38" fontId="22" fillId="2" borderId="11" xfId="2" applyFont="1" applyFill="1" applyBorder="1" applyAlignment="1">
      <alignment horizontal="center" vertical="center" shrinkToFit="1"/>
    </xf>
    <xf numFmtId="38" fontId="22" fillId="3" borderId="1" xfId="2" applyFont="1" applyFill="1" applyBorder="1" applyAlignment="1">
      <alignment horizontal="center" vertical="center" wrapText="1"/>
    </xf>
    <xf numFmtId="49" fontId="22" fillId="2" borderId="11" xfId="2" applyNumberFormat="1" applyFont="1" applyFill="1" applyBorder="1" applyAlignment="1" applyProtection="1">
      <alignment horizontal="left" vertical="center" wrapText="1"/>
      <protection locked="0"/>
    </xf>
    <xf numFmtId="0" fontId="25" fillId="0" borderId="4" xfId="3" applyFont="1" applyBorder="1" applyAlignment="1">
      <alignment horizontal="center" vertical="center"/>
    </xf>
    <xf numFmtId="38" fontId="38" fillId="0" borderId="0" xfId="2" applyFont="1">
      <alignment vertical="center"/>
    </xf>
    <xf numFmtId="38" fontId="30" fillId="0" borderId="0" xfId="2" applyFont="1" applyAlignment="1">
      <alignment horizontal="center" vertical="center"/>
    </xf>
    <xf numFmtId="38" fontId="38" fillId="0" borderId="0" xfId="2" applyFont="1" applyAlignment="1">
      <alignment horizontal="center" vertical="center"/>
    </xf>
    <xf numFmtId="38" fontId="23" fillId="3" borderId="2" xfId="2" applyFont="1" applyFill="1" applyBorder="1" applyAlignment="1">
      <alignment horizontal="center" vertical="center"/>
    </xf>
    <xf numFmtId="38" fontId="23" fillId="3" borderId="1" xfId="2" applyFont="1" applyFill="1" applyBorder="1" applyAlignment="1">
      <alignment horizontal="center" vertical="center" wrapText="1"/>
    </xf>
    <xf numFmtId="49" fontId="23" fillId="2" borderId="13" xfId="2" applyNumberFormat="1" applyFont="1" applyFill="1" applyBorder="1" applyAlignment="1" applyProtection="1">
      <alignment horizontal="left" vertical="center" shrinkToFit="1"/>
      <protection locked="0"/>
    </xf>
    <xf numFmtId="49" fontId="23" fillId="2" borderId="5" xfId="2" applyNumberFormat="1" applyFont="1" applyFill="1" applyBorder="1" applyAlignment="1" applyProtection="1">
      <alignment horizontal="left" vertical="center" shrinkToFit="1"/>
      <protection locked="0"/>
    </xf>
    <xf numFmtId="38" fontId="23" fillId="2" borderId="13" xfId="2" applyFont="1" applyFill="1" applyBorder="1" applyAlignment="1" applyProtection="1">
      <alignment vertical="center" shrinkToFit="1"/>
      <protection locked="0"/>
    </xf>
    <xf numFmtId="0" fontId="23" fillId="2" borderId="7" xfId="2" applyNumberFormat="1" applyFont="1" applyFill="1" applyBorder="1" applyAlignment="1" applyProtection="1">
      <alignment vertical="center" shrinkToFit="1"/>
      <protection locked="0"/>
    </xf>
    <xf numFmtId="49" fontId="23" fillId="2" borderId="7" xfId="2" applyNumberFormat="1" applyFont="1" applyFill="1" applyBorder="1" applyAlignment="1" applyProtection="1">
      <alignment horizontal="left" vertical="center" shrinkToFit="1"/>
      <protection locked="0"/>
    </xf>
    <xf numFmtId="38" fontId="23" fillId="0" borderId="8" xfId="2" applyFont="1" applyBorder="1" applyAlignment="1">
      <alignment horizontal="center" vertical="center" shrinkToFit="1"/>
    </xf>
    <xf numFmtId="49" fontId="23" fillId="2" borderId="5" xfId="2" applyNumberFormat="1" applyFont="1" applyFill="1" applyBorder="1" applyAlignment="1" applyProtection="1">
      <alignment horizontal="left" vertical="center" wrapText="1"/>
      <protection locked="0"/>
    </xf>
    <xf numFmtId="49" fontId="23" fillId="0" borderId="10" xfId="2" applyNumberFormat="1" applyFont="1" applyBorder="1" applyAlignment="1">
      <alignment horizontal="left" vertical="center" shrinkToFit="1"/>
    </xf>
    <xf numFmtId="49" fontId="23" fillId="2" borderId="9" xfId="2" applyNumberFormat="1" applyFont="1" applyFill="1" applyBorder="1" applyAlignment="1" applyProtection="1">
      <alignment horizontal="left" vertical="center" shrinkToFit="1"/>
      <protection locked="0"/>
    </xf>
    <xf numFmtId="38" fontId="23" fillId="2" borderId="10" xfId="2" applyFont="1" applyFill="1" applyBorder="1" applyAlignment="1" applyProtection="1">
      <alignment vertical="center" shrinkToFit="1"/>
      <protection locked="0"/>
    </xf>
    <xf numFmtId="0" fontId="23" fillId="2" borderId="0" xfId="2" applyNumberFormat="1" applyFont="1" applyFill="1" applyAlignment="1" applyProtection="1">
      <alignment vertical="center" shrinkToFit="1"/>
      <protection locked="0"/>
    </xf>
    <xf numFmtId="49" fontId="23" fillId="2" borderId="0" xfId="2" applyNumberFormat="1" applyFont="1" applyFill="1" applyAlignment="1" applyProtection="1">
      <alignment horizontal="left" vertical="center" shrinkToFit="1"/>
      <protection locked="0"/>
    </xf>
    <xf numFmtId="38" fontId="23" fillId="0" borderId="42" xfId="2" applyFont="1" applyBorder="1" applyAlignment="1">
      <alignment horizontal="center" vertical="center" shrinkToFit="1"/>
    </xf>
    <xf numFmtId="49" fontId="23" fillId="2" borderId="9" xfId="2" applyNumberFormat="1" applyFont="1" applyFill="1" applyBorder="1" applyAlignment="1" applyProtection="1">
      <alignment horizontal="left" vertical="center" wrapText="1"/>
      <protection locked="0"/>
    </xf>
    <xf numFmtId="38" fontId="27" fillId="0" borderId="0" xfId="2" applyFont="1">
      <alignment vertical="center"/>
    </xf>
    <xf numFmtId="38" fontId="23" fillId="0" borderId="41" xfId="2" applyFont="1" applyBorder="1" applyAlignment="1">
      <alignment horizontal="center" vertical="center" shrinkToFit="1"/>
    </xf>
    <xf numFmtId="38" fontId="23" fillId="2" borderId="3" xfId="2" applyFont="1" applyFill="1" applyBorder="1" applyAlignment="1" applyProtection="1">
      <alignment vertical="center" shrinkToFit="1"/>
      <protection locked="0"/>
    </xf>
    <xf numFmtId="49" fontId="23" fillId="2" borderId="12" xfId="2" applyNumberFormat="1" applyFont="1" applyFill="1" applyBorder="1" applyAlignment="1" applyProtection="1">
      <alignment horizontal="left" vertical="center" wrapText="1"/>
      <protection locked="0"/>
    </xf>
    <xf numFmtId="49" fontId="23" fillId="0" borderId="3" xfId="2" applyNumberFormat="1" applyFont="1" applyBorder="1" applyAlignment="1">
      <alignment horizontal="left" vertical="center" shrinkToFit="1"/>
    </xf>
    <xf numFmtId="49" fontId="23" fillId="2" borderId="12" xfId="2" applyNumberFormat="1" applyFont="1" applyFill="1" applyBorder="1" applyAlignment="1" applyProtection="1">
      <alignment horizontal="left" vertical="center" shrinkToFit="1"/>
      <protection locked="0"/>
    </xf>
    <xf numFmtId="49" fontId="23" fillId="2" borderId="10" xfId="2" applyNumberFormat="1" applyFont="1" applyFill="1" applyBorder="1" applyAlignment="1" applyProtection="1">
      <alignment horizontal="left" vertical="center" shrinkToFit="1"/>
      <protection locked="0"/>
    </xf>
    <xf numFmtId="0" fontId="24" fillId="0" borderId="4" xfId="3" applyFont="1" applyBorder="1" applyAlignment="1">
      <alignment horizontal="left" vertical="center"/>
    </xf>
    <xf numFmtId="177" fontId="22" fillId="2" borderId="11" xfId="2" applyNumberFormat="1" applyFont="1" applyFill="1" applyBorder="1" applyAlignment="1" applyProtection="1">
      <alignment vertical="center" shrinkToFit="1"/>
      <protection locked="0"/>
    </xf>
    <xf numFmtId="49" fontId="22" fillId="2" borderId="11" xfId="2" applyNumberFormat="1" applyFont="1" applyFill="1" applyBorder="1" applyAlignment="1" applyProtection="1">
      <alignment horizontal="left" vertical="center" shrinkToFit="1"/>
      <protection locked="0"/>
    </xf>
    <xf numFmtId="38" fontId="36" fillId="7" borderId="0" xfId="2" applyFont="1" applyFill="1" applyAlignment="1">
      <alignment horizontal="left" vertical="center"/>
    </xf>
    <xf numFmtId="38" fontId="2" fillId="7" borderId="0" xfId="2" applyFont="1" applyFill="1">
      <alignment vertical="center"/>
    </xf>
    <xf numFmtId="38" fontId="23" fillId="0" borderId="1" xfId="2" applyFont="1" applyFill="1" applyBorder="1" applyAlignment="1">
      <alignment horizontal="right" vertical="center" shrinkToFit="1"/>
    </xf>
    <xf numFmtId="0" fontId="23" fillId="0" borderId="11" xfId="3" applyFont="1" applyBorder="1" applyAlignment="1">
      <alignment vertical="center"/>
    </xf>
    <xf numFmtId="38" fontId="38" fillId="5" borderId="11" xfId="2" applyFont="1" applyFill="1" applyBorder="1" applyAlignment="1">
      <alignment vertical="center" shrinkToFit="1"/>
    </xf>
    <xf numFmtId="38" fontId="23" fillId="5" borderId="11" xfId="2" applyFont="1" applyFill="1" applyBorder="1" applyAlignment="1">
      <alignment vertical="center" shrinkToFit="1"/>
    </xf>
    <xf numFmtId="176" fontId="26" fillId="3" borderId="5" xfId="3" applyNumberFormat="1" applyFont="1" applyFill="1" applyBorder="1" applyAlignment="1">
      <alignment vertical="center"/>
    </xf>
    <xf numFmtId="176" fontId="25" fillId="4" borderId="12" xfId="3" applyNumberFormat="1" applyFont="1" applyFill="1" applyBorder="1" applyAlignment="1">
      <alignment vertical="center" shrinkToFit="1"/>
    </xf>
    <xf numFmtId="38" fontId="39" fillId="8" borderId="0" xfId="0" applyNumberFormat="1" applyFont="1" applyFill="1">
      <alignment vertical="center"/>
    </xf>
    <xf numFmtId="176" fontId="25" fillId="4" borderId="43" xfId="3" applyNumberFormat="1" applyFont="1" applyFill="1" applyBorder="1" applyAlignment="1" applyProtection="1">
      <alignment vertical="center" shrinkToFit="1"/>
      <protection locked="0"/>
    </xf>
    <xf numFmtId="38" fontId="40" fillId="0" borderId="0" xfId="2" applyFont="1">
      <alignment vertical="center"/>
    </xf>
    <xf numFmtId="0" fontId="3" fillId="0" borderId="0" xfId="0" applyFont="1" applyAlignment="1">
      <alignment horizontal="justify" vertical="center" wrapText="1"/>
    </xf>
    <xf numFmtId="176" fontId="25" fillId="2" borderId="43" xfId="3" applyNumberFormat="1" applyFont="1" applyFill="1" applyBorder="1" applyAlignment="1" applyProtection="1">
      <alignment vertical="center" shrinkToFit="1"/>
      <protection locked="0"/>
    </xf>
    <xf numFmtId="49" fontId="22" fillId="2" borderId="1" xfId="1" applyNumberFormat="1" applyFont="1" applyFill="1" applyBorder="1" applyAlignment="1" applyProtection="1">
      <alignment horizontal="left" vertical="center"/>
      <protection locked="0"/>
    </xf>
    <xf numFmtId="49" fontId="22" fillId="2" borderId="6" xfId="1" applyNumberFormat="1" applyFont="1" applyFill="1" applyBorder="1" applyAlignment="1" applyProtection="1">
      <alignment horizontal="left" vertical="center"/>
      <protection locked="0"/>
    </xf>
    <xf numFmtId="49" fontId="22" fillId="2" borderId="2" xfId="1" applyNumberFormat="1" applyFont="1" applyFill="1" applyBorder="1" applyAlignment="1" applyProtection="1">
      <alignment horizontal="left" vertical="center"/>
      <protection locked="0"/>
    </xf>
    <xf numFmtId="49" fontId="22" fillId="2" borderId="11" xfId="2" applyNumberFormat="1" applyFont="1" applyFill="1" applyBorder="1" applyAlignment="1" applyProtection="1">
      <alignment horizontal="left" vertical="center"/>
      <protection locked="0"/>
    </xf>
    <xf numFmtId="38" fontId="23" fillId="0" borderId="5" xfId="2" applyFont="1" applyBorder="1" applyAlignment="1">
      <alignment horizontal="right" vertical="center" shrinkToFit="1"/>
    </xf>
    <xf numFmtId="38" fontId="23" fillId="0" borderId="6" xfId="2" applyFont="1" applyFill="1" applyBorder="1" applyAlignment="1">
      <alignment horizontal="right" vertical="center" shrinkToFit="1"/>
    </xf>
    <xf numFmtId="38" fontId="23" fillId="0" borderId="2" xfId="2" applyFont="1" applyFill="1" applyBorder="1" applyAlignment="1">
      <alignment horizontal="right" vertical="center" shrinkToFit="1"/>
    </xf>
    <xf numFmtId="0" fontId="23" fillId="0" borderId="1" xfId="3" applyFont="1" applyBorder="1" applyAlignment="1">
      <alignment horizontal="right" vertical="center" shrinkToFit="1"/>
    </xf>
    <xf numFmtId="0" fontId="23" fillId="0" borderId="6" xfId="3" applyFont="1" applyBorder="1" applyAlignment="1">
      <alignment horizontal="right" vertical="center" shrinkToFit="1"/>
    </xf>
    <xf numFmtId="0" fontId="23" fillId="0" borderId="2" xfId="3" applyFont="1" applyBorder="1" applyAlignment="1">
      <alignment horizontal="right" vertical="center" shrinkToFit="1"/>
    </xf>
    <xf numFmtId="38" fontId="22" fillId="3" borderId="11" xfId="2" applyFont="1" applyFill="1" applyBorder="1" applyAlignment="1">
      <alignment horizontal="center" vertical="center" shrinkToFit="1"/>
    </xf>
    <xf numFmtId="38" fontId="23" fillId="4" borderId="11" xfId="2" applyFont="1" applyFill="1" applyBorder="1" applyAlignment="1">
      <alignment horizontal="center" vertical="center"/>
    </xf>
    <xf numFmtId="49" fontId="26" fillId="0" borderId="11" xfId="2" applyNumberFormat="1" applyFont="1" applyBorder="1" applyAlignment="1">
      <alignment horizontal="right" vertical="center" wrapText="1"/>
    </xf>
    <xf numFmtId="38" fontId="38" fillId="5" borderId="11" xfId="2" applyFont="1" applyFill="1" applyBorder="1" applyAlignment="1">
      <alignment horizontal="center" vertical="center"/>
    </xf>
    <xf numFmtId="9" fontId="23" fillId="4" borderId="11" xfId="4" applyFont="1" applyFill="1" applyBorder="1" applyAlignment="1">
      <alignment horizontal="center" vertical="center"/>
    </xf>
    <xf numFmtId="38" fontId="23" fillId="3" borderId="5" xfId="2" applyFont="1" applyFill="1" applyBorder="1" applyAlignment="1">
      <alignment horizontal="center" vertical="center"/>
    </xf>
    <xf numFmtId="38" fontId="23" fillId="3" borderId="12" xfId="2" applyFont="1" applyFill="1" applyBorder="1" applyAlignment="1">
      <alignment horizontal="center" vertical="center"/>
    </xf>
    <xf numFmtId="38" fontId="23" fillId="3" borderId="5" xfId="2" applyFont="1" applyFill="1" applyBorder="1" applyAlignment="1">
      <alignment horizontal="center" vertical="center" wrapText="1"/>
    </xf>
    <xf numFmtId="38" fontId="23" fillId="3" borderId="12" xfId="2" applyFont="1" applyFill="1" applyBorder="1" applyAlignment="1">
      <alignment horizontal="center" vertical="center" wrapText="1"/>
    </xf>
    <xf numFmtId="38" fontId="23" fillId="3" borderId="1" xfId="2" applyFont="1" applyFill="1" applyBorder="1" applyAlignment="1">
      <alignment horizontal="center" vertical="center"/>
    </xf>
    <xf numFmtId="38" fontId="23" fillId="3" borderId="6" xfId="2" applyFont="1" applyFill="1" applyBorder="1" applyAlignment="1">
      <alignment horizontal="center" vertical="center"/>
    </xf>
    <xf numFmtId="38" fontId="23" fillId="3" borderId="2" xfId="2" applyFont="1" applyFill="1" applyBorder="1" applyAlignment="1">
      <alignment horizontal="center" vertical="center"/>
    </xf>
    <xf numFmtId="49" fontId="26" fillId="2" borderId="11" xfId="2" applyNumberFormat="1" applyFont="1" applyFill="1" applyBorder="1" applyAlignment="1" applyProtection="1">
      <alignment horizontal="left" vertical="center" wrapText="1"/>
      <protection locked="0"/>
    </xf>
    <xf numFmtId="38" fontId="2" fillId="6" borderId="11" xfId="2" applyFont="1" applyFill="1" applyBorder="1" applyAlignment="1">
      <alignment horizontal="left" vertical="center"/>
    </xf>
    <xf numFmtId="38" fontId="37" fillId="0" borderId="11" xfId="2" applyFont="1" applyBorder="1" applyAlignment="1">
      <alignment horizontal="left" vertical="center" wrapText="1"/>
    </xf>
    <xf numFmtId="178" fontId="26" fillId="0" borderId="11" xfId="2" applyNumberFormat="1" applyFont="1" applyBorder="1" applyAlignment="1">
      <alignment horizontal="right" vertical="center" wrapText="1"/>
    </xf>
    <xf numFmtId="38" fontId="26" fillId="3" borderId="11" xfId="2" applyFont="1" applyFill="1" applyBorder="1" applyAlignment="1">
      <alignment horizontal="center" vertical="center"/>
    </xf>
    <xf numFmtId="38" fontId="23" fillId="0" borderId="13" xfId="2" applyFont="1" applyBorder="1" applyAlignment="1">
      <alignment horizontal="center" vertical="center"/>
    </xf>
    <xf numFmtId="38" fontId="23" fillId="0" borderId="7" xfId="2" applyFont="1" applyBorder="1" applyAlignment="1">
      <alignment horizontal="center" vertical="center"/>
    </xf>
    <xf numFmtId="38" fontId="23" fillId="0" borderId="8" xfId="2" applyFont="1" applyBorder="1" applyAlignment="1">
      <alignment horizontal="center" vertical="center"/>
    </xf>
    <xf numFmtId="38" fontId="23" fillId="0" borderId="3" xfId="2" applyFont="1" applyBorder="1" applyAlignment="1">
      <alignment horizontal="center" vertical="center"/>
    </xf>
    <xf numFmtId="38" fontId="23" fillId="0" borderId="4" xfId="2" applyFont="1" applyBorder="1" applyAlignment="1">
      <alignment horizontal="center" vertical="center"/>
    </xf>
    <xf numFmtId="38" fontId="23" fillId="0" borderId="41" xfId="2" applyFont="1" applyBorder="1" applyAlignment="1">
      <alignment horizontal="center" vertical="center"/>
    </xf>
    <xf numFmtId="38" fontId="28" fillId="0" borderId="13" xfId="2" applyFont="1" applyBorder="1" applyAlignment="1">
      <alignment horizontal="center" vertical="center" wrapText="1"/>
    </xf>
    <xf numFmtId="38" fontId="28" fillId="0" borderId="7" xfId="2" applyFont="1" applyBorder="1" applyAlignment="1">
      <alignment horizontal="center" vertical="center" wrapText="1"/>
    </xf>
    <xf numFmtId="38" fontId="28" fillId="0" borderId="8" xfId="2" applyFont="1" applyBorder="1" applyAlignment="1">
      <alignment horizontal="center" vertical="center" wrapText="1"/>
    </xf>
    <xf numFmtId="38" fontId="28" fillId="0" borderId="3" xfId="2" applyFont="1" applyBorder="1" applyAlignment="1">
      <alignment horizontal="center" vertical="center" wrapText="1"/>
    </xf>
    <xf numFmtId="38" fontId="28" fillId="0" borderId="4" xfId="2" applyFont="1" applyBorder="1" applyAlignment="1">
      <alignment horizontal="center" vertical="center" wrapText="1"/>
    </xf>
    <xf numFmtId="38" fontId="28" fillId="0" borderId="41" xfId="2" applyFont="1" applyBorder="1" applyAlignment="1">
      <alignment horizontal="center" vertical="center" wrapText="1"/>
    </xf>
    <xf numFmtId="38" fontId="26" fillId="3" borderId="11" xfId="2" applyFont="1" applyFill="1" applyBorder="1">
      <alignment vertical="center"/>
    </xf>
    <xf numFmtId="0" fontId="25" fillId="0" borderId="40" xfId="3" applyFont="1" applyBorder="1" applyAlignment="1">
      <alignment horizontal="center" vertical="center"/>
    </xf>
    <xf numFmtId="176" fontId="27" fillId="0" borderId="10" xfId="3" applyNumberFormat="1" applyFont="1" applyBorder="1" applyAlignment="1">
      <alignment vertical="center" shrinkToFit="1"/>
    </xf>
    <xf numFmtId="176" fontId="27" fillId="0" borderId="0" xfId="3" applyNumberFormat="1" applyFont="1" applyAlignment="1">
      <alignment vertical="center" shrinkToFit="1"/>
    </xf>
    <xf numFmtId="0" fontId="25" fillId="0" borderId="11" xfId="3" applyFont="1" applyBorder="1" applyAlignment="1">
      <alignment horizontal="center" vertical="center"/>
    </xf>
    <xf numFmtId="49" fontId="22" fillId="2" borderId="1" xfId="2" applyNumberFormat="1" applyFont="1" applyFill="1" applyBorder="1" applyAlignment="1" applyProtection="1">
      <alignment horizontal="left" vertical="center" wrapText="1"/>
      <protection locked="0"/>
    </xf>
    <xf numFmtId="49" fontId="22" fillId="2" borderId="2" xfId="2" applyNumberFormat="1" applyFont="1" applyFill="1" applyBorder="1" applyAlignment="1" applyProtection="1">
      <alignment horizontal="left" vertical="center" wrapText="1"/>
      <protection locked="0"/>
    </xf>
    <xf numFmtId="49" fontId="22" fillId="2" borderId="11" xfId="2" applyNumberFormat="1" applyFont="1" applyFill="1" applyBorder="1" applyAlignment="1" applyProtection="1">
      <alignment horizontal="left" vertical="center" wrapText="1"/>
      <protection locked="0"/>
    </xf>
    <xf numFmtId="0" fontId="26" fillId="3" borderId="11" xfId="3" applyFont="1" applyFill="1" applyBorder="1" applyAlignment="1">
      <alignment horizontal="center" vertical="center"/>
    </xf>
    <xf numFmtId="0" fontId="25" fillId="0" borderId="5" xfId="3" applyFont="1" applyBorder="1" applyAlignment="1">
      <alignment horizontal="center" vertical="center"/>
    </xf>
    <xf numFmtId="0" fontId="25" fillId="0" borderId="13" xfId="3" applyFont="1" applyBorder="1" applyAlignment="1">
      <alignment horizontal="center" vertical="center"/>
    </xf>
    <xf numFmtId="176" fontId="27" fillId="0" borderId="0" xfId="3" applyNumberFormat="1" applyFont="1" applyAlignment="1">
      <alignment horizontal="left" vertical="center" shrinkToFit="1"/>
    </xf>
    <xf numFmtId="176" fontId="25" fillId="0" borderId="0" xfId="3" applyNumberFormat="1" applyFont="1" applyAlignment="1">
      <alignment horizontal="left" vertical="center" shrinkToFit="1"/>
    </xf>
    <xf numFmtId="38" fontId="22" fillId="2" borderId="11" xfId="2" applyFont="1" applyFill="1" applyBorder="1" applyAlignment="1" applyProtection="1">
      <alignment vertical="center" shrinkToFit="1"/>
      <protection locked="0"/>
    </xf>
    <xf numFmtId="38" fontId="22" fillId="3" borderId="1" xfId="2" applyFont="1" applyFill="1" applyBorder="1" applyAlignment="1">
      <alignment horizontal="center" vertical="center"/>
    </xf>
    <xf numFmtId="38" fontId="22" fillId="3" borderId="2" xfId="2" applyFont="1" applyFill="1" applyBorder="1" applyAlignment="1">
      <alignment horizontal="center" vertical="center"/>
    </xf>
    <xf numFmtId="38" fontId="22" fillId="3" borderId="11" xfId="2" applyFont="1" applyFill="1" applyBorder="1" applyAlignment="1">
      <alignment horizontal="center" vertical="center"/>
    </xf>
    <xf numFmtId="0" fontId="22" fillId="2" borderId="11" xfId="1" applyFont="1" applyFill="1" applyBorder="1" applyAlignment="1">
      <alignment vertical="center" shrinkToFit="1"/>
    </xf>
    <xf numFmtId="38" fontId="22" fillId="2" borderId="11" xfId="2" applyFont="1" applyFill="1" applyBorder="1" applyAlignment="1">
      <alignment vertical="center" shrinkToFit="1"/>
    </xf>
    <xf numFmtId="49" fontId="22" fillId="2" borderId="11" xfId="1" applyNumberFormat="1" applyFont="1" applyFill="1" applyBorder="1" applyAlignment="1" applyProtection="1">
      <alignment vertical="center" shrinkToFit="1"/>
      <protection locked="0"/>
    </xf>
    <xf numFmtId="38" fontId="23" fillId="0" borderId="9" xfId="2" applyFont="1" applyBorder="1" applyAlignment="1">
      <alignment horizontal="right" vertical="center" shrinkToFit="1"/>
    </xf>
    <xf numFmtId="49" fontId="22" fillId="2" borderId="1" xfId="1" applyNumberFormat="1" applyFont="1" applyFill="1" applyBorder="1" applyAlignment="1" applyProtection="1">
      <alignment vertical="center" shrinkToFit="1"/>
      <protection locked="0"/>
    </xf>
    <xf numFmtId="49" fontId="22" fillId="2" borderId="6" xfId="1" applyNumberFormat="1" applyFont="1" applyFill="1" applyBorder="1" applyAlignment="1" applyProtection="1">
      <alignment vertical="center" shrinkToFit="1"/>
      <protection locked="0"/>
    </xf>
    <xf numFmtId="49" fontId="22" fillId="2" borderId="2" xfId="1" applyNumberFormat="1" applyFont="1" applyFill="1" applyBorder="1" applyAlignment="1" applyProtection="1">
      <alignment vertical="center" shrinkToFit="1"/>
      <protection locked="0"/>
    </xf>
    <xf numFmtId="9" fontId="26" fillId="4" borderId="11" xfId="4" applyFont="1" applyFill="1" applyBorder="1" applyAlignment="1">
      <alignment horizontal="center" vertical="center"/>
    </xf>
    <xf numFmtId="38" fontId="26" fillId="0" borderId="1" xfId="2" applyFont="1" applyBorder="1" applyAlignment="1">
      <alignment horizontal="right" vertical="center"/>
    </xf>
    <xf numFmtId="38" fontId="26" fillId="0" borderId="6" xfId="2" applyFont="1" applyBorder="1" applyAlignment="1">
      <alignment horizontal="right" vertical="center"/>
    </xf>
    <xf numFmtId="38" fontId="26" fillId="0" borderId="2" xfId="2" applyFont="1" applyBorder="1" applyAlignment="1">
      <alignment horizontal="right" vertical="center"/>
    </xf>
    <xf numFmtId="38" fontId="35" fillId="5" borderId="1" xfId="2" applyFont="1" applyFill="1" applyBorder="1" applyAlignment="1">
      <alignment horizontal="center" vertical="center"/>
    </xf>
    <xf numFmtId="38" fontId="35" fillId="5" borderId="6" xfId="2" applyFont="1" applyFill="1" applyBorder="1" applyAlignment="1">
      <alignment horizontal="center" vertical="center"/>
    </xf>
    <xf numFmtId="38" fontId="35" fillId="5" borderId="2" xfId="2" applyFont="1" applyFill="1" applyBorder="1" applyAlignment="1">
      <alignment horizontal="center" vertical="center"/>
    </xf>
    <xf numFmtId="38" fontId="26" fillId="2" borderId="11" xfId="2" applyFont="1" applyFill="1" applyBorder="1">
      <alignment vertical="center"/>
    </xf>
    <xf numFmtId="38" fontId="26" fillId="4" borderId="11" xfId="2" applyFont="1" applyFill="1" applyBorder="1" applyAlignment="1">
      <alignment horizontal="center" vertical="center"/>
    </xf>
    <xf numFmtId="38" fontId="34" fillId="0" borderId="11" xfId="2" applyFont="1" applyBorder="1" applyAlignment="1">
      <alignment horizontal="left" vertical="center" wrapText="1"/>
    </xf>
    <xf numFmtId="38" fontId="35" fillId="4" borderId="1" xfId="2" applyFont="1" applyFill="1" applyBorder="1" applyAlignment="1">
      <alignment horizontal="center" vertical="center"/>
    </xf>
    <xf numFmtId="38" fontId="35" fillId="4" borderId="6" xfId="2" applyFont="1" applyFill="1" applyBorder="1" applyAlignment="1">
      <alignment horizontal="center" vertical="center"/>
    </xf>
    <xf numFmtId="38" fontId="35" fillId="4" borderId="2" xfId="2" applyFont="1" applyFill="1" applyBorder="1" applyAlignment="1">
      <alignment horizontal="center" vertical="center"/>
    </xf>
    <xf numFmtId="38" fontId="26" fillId="3" borderId="13" xfId="2" applyFont="1" applyFill="1" applyBorder="1" applyAlignment="1">
      <alignment horizontal="center" vertical="center"/>
    </xf>
    <xf numFmtId="38" fontId="26" fillId="3" borderId="7" xfId="2" applyFont="1" applyFill="1" applyBorder="1" applyAlignment="1">
      <alignment horizontal="center" vertical="center"/>
    </xf>
    <xf numFmtId="38" fontId="26" fillId="3" borderId="8" xfId="2" applyFont="1" applyFill="1" applyBorder="1" applyAlignment="1">
      <alignment horizontal="center" vertical="center"/>
    </xf>
    <xf numFmtId="38" fontId="26" fillId="3" borderId="3" xfId="2" applyFont="1" applyFill="1" applyBorder="1" applyAlignment="1">
      <alignment horizontal="center" vertical="center"/>
    </xf>
    <xf numFmtId="38" fontId="26" fillId="3" borderId="4" xfId="2" applyFont="1" applyFill="1" applyBorder="1" applyAlignment="1">
      <alignment horizontal="center" vertical="center"/>
    </xf>
    <xf numFmtId="38" fontId="26" fillId="3" borderId="41" xfId="2" applyFont="1" applyFill="1" applyBorder="1" applyAlignment="1">
      <alignment horizontal="center" vertical="center"/>
    </xf>
    <xf numFmtId="38" fontId="28" fillId="3" borderId="11" xfId="2" applyFont="1" applyFill="1" applyBorder="1" applyAlignment="1">
      <alignment horizontal="center" vertical="center" wrapText="1" shrinkToFit="1"/>
    </xf>
    <xf numFmtId="38" fontId="22" fillId="2" borderId="11" xfId="2" applyFont="1" applyFill="1" applyBorder="1">
      <alignment vertical="center"/>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15" fillId="2" borderId="37" xfId="0" applyFont="1" applyFill="1" applyBorder="1" applyAlignment="1" applyProtection="1">
      <alignment horizontal="left" vertical="top" wrapText="1"/>
      <protection locked="0"/>
    </xf>
    <xf numFmtId="0" fontId="15" fillId="2" borderId="38" xfId="0" applyFont="1" applyFill="1" applyBorder="1" applyAlignment="1" applyProtection="1">
      <alignment horizontal="left" vertical="top" wrapText="1"/>
      <protection locked="0"/>
    </xf>
    <xf numFmtId="0" fontId="15" fillId="2" borderId="39"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center"/>
      <protection locked="0"/>
    </xf>
    <xf numFmtId="0" fontId="4" fillId="2" borderId="18" xfId="0" applyFont="1" applyFill="1" applyBorder="1" applyAlignment="1" applyProtection="1">
      <alignment horizontal="left" vertical="center"/>
      <protection locked="0"/>
    </xf>
    <xf numFmtId="0" fontId="4" fillId="2" borderId="19" xfId="0" applyFont="1" applyFill="1" applyBorder="1" applyAlignment="1" applyProtection="1">
      <alignment horizontal="left" vertical="center"/>
      <protection locked="0"/>
    </xf>
    <xf numFmtId="0" fontId="15" fillId="2" borderId="22" xfId="0" applyFont="1" applyFill="1" applyBorder="1" applyAlignment="1" applyProtection="1">
      <alignment horizontal="left" vertical="top" wrapText="1"/>
      <protection locked="0"/>
    </xf>
    <xf numFmtId="0" fontId="15" fillId="2" borderId="27" xfId="0" applyFont="1" applyFill="1" applyBorder="1" applyAlignment="1" applyProtection="1">
      <alignment horizontal="left" vertical="top" wrapText="1"/>
      <protection locked="0"/>
    </xf>
    <xf numFmtId="0" fontId="15" fillId="2" borderId="23" xfId="0" applyFont="1" applyFill="1" applyBorder="1" applyAlignment="1" applyProtection="1">
      <alignment horizontal="left" vertical="top" wrapText="1"/>
      <protection locked="0"/>
    </xf>
    <xf numFmtId="0" fontId="15" fillId="2" borderId="33" xfId="0" applyFont="1" applyFill="1" applyBorder="1" applyAlignment="1" applyProtection="1">
      <alignment horizontal="left" vertical="top" wrapText="1"/>
      <protection locked="0"/>
    </xf>
    <xf numFmtId="0" fontId="8" fillId="0" borderId="24" xfId="0" applyFont="1" applyBorder="1" applyAlignment="1">
      <alignment horizontal="left" vertical="center"/>
    </xf>
    <xf numFmtId="0" fontId="8" fillId="0" borderId="25" xfId="0" applyFont="1" applyBorder="1" applyAlignment="1">
      <alignment horizontal="left" vertical="center"/>
    </xf>
    <xf numFmtId="0" fontId="8" fillId="0" borderId="26" xfId="0" applyFont="1" applyBorder="1" applyAlignment="1">
      <alignment horizontal="left" vertical="center"/>
    </xf>
    <xf numFmtId="0" fontId="15" fillId="2" borderId="28" xfId="0" applyFont="1" applyFill="1" applyBorder="1" applyAlignment="1" applyProtection="1">
      <alignment horizontal="left" vertical="top" wrapText="1"/>
      <protection locked="0"/>
    </xf>
    <xf numFmtId="0" fontId="15" fillId="2" borderId="0" xfId="0" applyFont="1" applyFill="1" applyAlignment="1" applyProtection="1">
      <alignment horizontal="left" vertical="top" wrapText="1"/>
      <protection locked="0"/>
    </xf>
    <xf numFmtId="0" fontId="15" fillId="2" borderId="29" xfId="0" applyFont="1" applyFill="1" applyBorder="1" applyAlignment="1" applyProtection="1">
      <alignment horizontal="left" vertical="top" wrapText="1"/>
      <protection locked="0"/>
    </xf>
    <xf numFmtId="0" fontId="15" fillId="2" borderId="30" xfId="0" applyFont="1" applyFill="1" applyBorder="1" applyAlignment="1" applyProtection="1">
      <alignment horizontal="left" vertical="top" wrapText="1"/>
      <protection locked="0"/>
    </xf>
    <xf numFmtId="0" fontId="15" fillId="2" borderId="31" xfId="0" applyFont="1" applyFill="1" applyBorder="1" applyAlignment="1" applyProtection="1">
      <alignment horizontal="left" vertical="top" wrapText="1"/>
      <protection locked="0"/>
    </xf>
    <xf numFmtId="0" fontId="15" fillId="2" borderId="32" xfId="0" applyFont="1" applyFill="1" applyBorder="1" applyAlignment="1" applyProtection="1">
      <alignment horizontal="left" vertical="top" wrapText="1"/>
      <protection locked="0"/>
    </xf>
    <xf numFmtId="0" fontId="8" fillId="0" borderId="34" xfId="0" applyFont="1" applyBorder="1" applyAlignment="1">
      <alignment horizontal="left" vertical="top" wrapText="1"/>
    </xf>
    <xf numFmtId="0" fontId="8" fillId="0" borderId="35" xfId="0" applyFont="1" applyBorder="1" applyAlignment="1">
      <alignment horizontal="left" vertical="top" wrapText="1"/>
    </xf>
    <xf numFmtId="0" fontId="8" fillId="0" borderId="36" xfId="0" applyFont="1" applyBorder="1" applyAlignment="1">
      <alignment horizontal="left" vertical="top" wrapText="1"/>
    </xf>
    <xf numFmtId="0" fontId="15" fillId="0" borderId="37" xfId="0" applyFont="1" applyBorder="1" applyAlignment="1">
      <alignment horizontal="left" vertical="top" wrapText="1"/>
    </xf>
    <xf numFmtId="0" fontId="15" fillId="0" borderId="38" xfId="0" applyFont="1" applyBorder="1" applyAlignment="1">
      <alignment horizontal="left" vertical="top" wrapText="1"/>
    </xf>
    <xf numFmtId="0" fontId="15" fillId="0" borderId="3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19" xfId="0" applyFont="1" applyBorder="1" applyAlignment="1">
      <alignment horizontal="left" vertical="center"/>
    </xf>
    <xf numFmtId="0" fontId="15" fillId="0" borderId="22" xfId="0" applyFont="1" applyBorder="1" applyAlignment="1">
      <alignment horizontal="left" vertical="top" wrapText="1"/>
    </xf>
    <xf numFmtId="0" fontId="15" fillId="0" borderId="27" xfId="0" applyFont="1" applyBorder="1" applyAlignment="1">
      <alignment horizontal="left" vertical="top" wrapText="1"/>
    </xf>
    <xf numFmtId="0" fontId="15" fillId="0" borderId="23" xfId="0" applyFont="1" applyBorder="1" applyAlignment="1">
      <alignment horizontal="left" vertical="top" wrapText="1"/>
    </xf>
    <xf numFmtId="0" fontId="15" fillId="0" borderId="33" xfId="0" applyFont="1" applyBorder="1" applyAlignment="1">
      <alignment horizontal="left" vertical="top" wrapText="1"/>
    </xf>
    <xf numFmtId="0" fontId="15" fillId="0" borderId="28" xfId="0" applyFont="1" applyBorder="1" applyAlignment="1">
      <alignment horizontal="left" vertical="top" wrapText="1"/>
    </xf>
    <xf numFmtId="0" fontId="15" fillId="0" borderId="0" xfId="0" applyFont="1" applyAlignment="1">
      <alignment horizontal="left" vertical="top" wrapText="1"/>
    </xf>
    <xf numFmtId="0" fontId="15" fillId="0" borderId="29" xfId="0" applyFont="1" applyBorder="1" applyAlignment="1">
      <alignment horizontal="left" vertical="top" wrapText="1"/>
    </xf>
    <xf numFmtId="0" fontId="15" fillId="0" borderId="30"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8" fillId="0" borderId="34" xfId="0" applyFont="1" applyBorder="1" applyAlignment="1">
      <alignment horizontal="left" vertical="center" wrapText="1"/>
    </xf>
    <xf numFmtId="0" fontId="8" fillId="0" borderId="35" xfId="0" applyFont="1" applyBorder="1" applyAlignment="1">
      <alignment horizontal="left" vertical="center" wrapText="1"/>
    </xf>
    <xf numFmtId="0" fontId="8" fillId="0" borderId="36" xfId="0" applyFont="1" applyBorder="1" applyAlignment="1">
      <alignment horizontal="left" vertical="center" wrapText="1"/>
    </xf>
  </cellXfs>
  <cellStyles count="5">
    <cellStyle name="パーセント 2" xfId="4" xr:uid="{00000000-0005-0000-0000-000000000000}"/>
    <cellStyle name="桁区切り 2" xfId="2" xr:uid="{00000000-0005-0000-0000-000001000000}"/>
    <cellStyle name="標準" xfId="0" builtinId="0"/>
    <cellStyle name="標準 2" xfId="1" xr:uid="{00000000-0005-0000-0000-000003000000}"/>
    <cellStyle name="標準 3" xfId="3" xr:uid="{00000000-0005-0000-0000-000004000000}"/>
  </cellStyles>
  <dxfs count="0"/>
  <tableStyles count="0" defaultTableStyle="TableStyleMedium2" defaultPivotStyle="PivotStyleLight16"/>
  <colors>
    <mruColors>
      <color rgb="FF00B050"/>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hyperlink" Target="https://www.nippon-foundation.or.jp/app/uploads/2021/09/gra_gui_03.pdf" TargetMode="External"/><Relationship Id="rId1" Type="http://schemas.openxmlformats.org/officeDocument/2006/relationships/hyperlink" Target="https://www.nippon-foundation.or.jp/grant_application/guidebooks" TargetMode="External"/></Relationships>
</file>

<file path=xl/drawings/_rels/drawing2.xml.rels><?xml version="1.0" encoding="UTF-8" standalone="yes"?>
<Relationships xmlns="http://schemas.openxmlformats.org/package/2006/relationships"><Relationship Id="rId2" Type="http://schemas.openxmlformats.org/officeDocument/2006/relationships/hyperlink" Target="https://www.nippon-foundation.or.jp/app/uploads/2021/09/gra_gui_03.pdf" TargetMode="External"/><Relationship Id="rId1" Type="http://schemas.openxmlformats.org/officeDocument/2006/relationships/hyperlink" Target="https://www.nippon-foundation.or.jp/grant_application/guidebooks" TargetMode="External"/></Relationships>
</file>

<file path=xl/drawings/drawing1.xml><?xml version="1.0" encoding="utf-8"?>
<xdr:wsDr xmlns:xdr="http://schemas.openxmlformats.org/drawingml/2006/spreadsheetDrawing" xmlns:a="http://schemas.openxmlformats.org/drawingml/2006/main">
  <xdr:twoCellAnchor>
    <xdr:from>
      <xdr:col>27</xdr:col>
      <xdr:colOff>96759</xdr:colOff>
      <xdr:row>41</xdr:row>
      <xdr:rowOff>43512</xdr:rowOff>
    </xdr:from>
    <xdr:to>
      <xdr:col>30</xdr:col>
      <xdr:colOff>444497</xdr:colOff>
      <xdr:row>44</xdr:row>
      <xdr:rowOff>72571</xdr:rowOff>
    </xdr:to>
    <xdr:sp macro="" textlink="">
      <xdr:nvSpPr>
        <xdr:cNvPr id="44" name="角丸四角形吹き出し 3">
          <a:extLst>
            <a:ext uri="{FF2B5EF4-FFF2-40B4-BE49-F238E27FC236}">
              <a16:creationId xmlns:a16="http://schemas.microsoft.com/office/drawing/2014/main" id="{00000000-0008-0000-0000-00002C000000}"/>
            </a:ext>
          </a:extLst>
        </xdr:cNvPr>
        <xdr:cNvSpPr/>
      </xdr:nvSpPr>
      <xdr:spPr bwMode="auto">
        <a:xfrm>
          <a:off x="8161259" y="10112798"/>
          <a:ext cx="2225524" cy="491702"/>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000"/>
            </a:lnSpc>
          </a:pPr>
          <a:r>
            <a:rPr kumimoji="1" lang="ja-JP" altLang="en-US" sz="1100">
              <a:solidFill>
                <a:sysClr val="windowText" lastClr="000000"/>
              </a:solidFill>
            </a:rPr>
            <a:t>事業番号はプルダウンから</a:t>
          </a:r>
          <a:endParaRPr kumimoji="1" lang="en-US" altLang="ja-JP" sz="1100">
            <a:solidFill>
              <a:sysClr val="windowText" lastClr="000000"/>
            </a:solidFill>
          </a:endParaRPr>
        </a:p>
        <a:p>
          <a:pPr algn="l">
            <a:lnSpc>
              <a:spcPts val="1000"/>
            </a:lnSpc>
          </a:pPr>
          <a:r>
            <a:rPr kumimoji="1" lang="ja-JP" altLang="en-US" sz="1100">
              <a:solidFill>
                <a:sysClr val="windowText" lastClr="000000"/>
              </a:solidFill>
            </a:rPr>
            <a:t>選択してください。</a:t>
          </a:r>
        </a:p>
      </xdr:txBody>
    </xdr:sp>
    <xdr:clientData fPrintsWithSheet="0"/>
  </xdr:twoCellAnchor>
  <xdr:twoCellAnchor>
    <xdr:from>
      <xdr:col>2</xdr:col>
      <xdr:colOff>290285</xdr:colOff>
      <xdr:row>38</xdr:row>
      <xdr:rowOff>0</xdr:rowOff>
    </xdr:from>
    <xdr:to>
      <xdr:col>27</xdr:col>
      <xdr:colOff>87686</xdr:colOff>
      <xdr:row>42</xdr:row>
      <xdr:rowOff>48965</xdr:rowOff>
    </xdr:to>
    <xdr:cxnSp macro="">
      <xdr:nvCxnSpPr>
        <xdr:cNvPr id="45" name="直線コネクタ 44">
          <a:extLst>
            <a:ext uri="{FF2B5EF4-FFF2-40B4-BE49-F238E27FC236}">
              <a16:creationId xmlns:a16="http://schemas.microsoft.com/office/drawing/2014/main" id="{00000000-0008-0000-0000-00002D000000}"/>
            </a:ext>
          </a:extLst>
        </xdr:cNvPr>
        <xdr:cNvCxnSpPr/>
      </xdr:nvCxnSpPr>
      <xdr:spPr bwMode="auto">
        <a:xfrm flipH="1" flipV="1">
          <a:off x="1977571" y="9588500"/>
          <a:ext cx="6174615" cy="683965"/>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xdr:from>
      <xdr:col>27</xdr:col>
      <xdr:colOff>98390</xdr:colOff>
      <xdr:row>0</xdr:row>
      <xdr:rowOff>27213</xdr:rowOff>
    </xdr:from>
    <xdr:to>
      <xdr:col>37</xdr:col>
      <xdr:colOff>304800</xdr:colOff>
      <xdr:row>3</xdr:row>
      <xdr:rowOff>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153819" y="27213"/>
          <a:ext cx="6810410" cy="1324429"/>
        </a:xfrm>
        <a:prstGeom prst="rect">
          <a:avLst/>
        </a:prstGeom>
        <a:solidFill>
          <a:srgbClr val="FF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en-US" altLang="ja-JP" sz="1100" b="1">
              <a:solidFill>
                <a:srgbClr val="FF0000"/>
              </a:solidFill>
            </a:rPr>
            <a:t>※</a:t>
          </a:r>
          <a:r>
            <a:rPr kumimoji="1" lang="ja-JP" altLang="en-US" sz="1100" b="1">
              <a:solidFill>
                <a:srgbClr val="FF0000"/>
              </a:solidFill>
            </a:rPr>
            <a:t>このファイルを保存する際に、ファイル名を、団体名にしてください。　　　　　　　　　　　　　　　　　　　　　　　　（例）特定非営利活動法人　赤坂会</a:t>
          </a:r>
          <a:r>
            <a:rPr kumimoji="1" lang="en-US" altLang="ja-JP" sz="1100" b="1">
              <a:solidFill>
                <a:srgbClr val="FF0000"/>
              </a:solidFill>
            </a:rPr>
            <a:t>.xls</a:t>
          </a:r>
        </a:p>
        <a:p>
          <a:pPr algn="l"/>
          <a:r>
            <a:rPr kumimoji="1" lang="ja-JP" altLang="en-US" sz="1100" b="1">
              <a:solidFill>
                <a:srgbClr val="FF0000"/>
              </a:solidFill>
            </a:rPr>
            <a:t>　複数申請する場合は適宜通し番号をつけてください。</a:t>
          </a:r>
          <a:endParaRPr kumimoji="1" lang="en-US" altLang="ja-JP" sz="1100" b="1">
            <a:solidFill>
              <a:srgbClr val="FF0000"/>
            </a:solidFill>
          </a:endParaRPr>
        </a:p>
        <a:p>
          <a:pPr algn="l"/>
          <a:r>
            <a:rPr kumimoji="1" lang="en-US" altLang="ja-JP" sz="1100" b="1">
              <a:solidFill>
                <a:srgbClr val="FF0000"/>
              </a:solidFill>
            </a:rPr>
            <a:t>※</a:t>
          </a:r>
          <a:r>
            <a:rPr kumimoji="1" lang="ja-JP" altLang="en-US" sz="1100" b="1">
              <a:solidFill>
                <a:srgbClr val="FF0000"/>
              </a:solidFill>
            </a:rPr>
            <a:t>入力内容については、別シート「入力例」を参考にしてください。</a:t>
          </a:r>
          <a:endParaRPr kumimoji="1" lang="en-US" altLang="ja-JP" sz="1100" b="1">
            <a:solidFill>
              <a:srgbClr val="FF0000"/>
            </a:solidFill>
          </a:endParaRPr>
        </a:p>
        <a:p>
          <a:pPr algn="l"/>
          <a:r>
            <a:rPr kumimoji="1" lang="en-US" altLang="ja-JP" sz="1100" b="1">
              <a:solidFill>
                <a:srgbClr val="FF0000"/>
              </a:solidFill>
            </a:rPr>
            <a:t>※</a:t>
          </a:r>
          <a:r>
            <a:rPr kumimoji="1" lang="ja-JP" altLang="en-US" sz="1100" b="1">
              <a:solidFill>
                <a:srgbClr val="FF0000"/>
              </a:solidFill>
            </a:rPr>
            <a:t>青色のセルが記入エリアです。</a:t>
          </a:r>
          <a:endParaRPr kumimoji="1" lang="en-US" altLang="ja-JP" sz="1100" b="1">
            <a:solidFill>
              <a:srgbClr val="FF0000"/>
            </a:solidFill>
          </a:endParaRPr>
        </a:p>
      </xdr:txBody>
    </xdr:sp>
    <xdr:clientData fPrintsWithSheet="0"/>
  </xdr:twoCellAnchor>
  <xdr:twoCellAnchor>
    <xdr:from>
      <xdr:col>11</xdr:col>
      <xdr:colOff>27215</xdr:colOff>
      <xdr:row>29</xdr:row>
      <xdr:rowOff>81643</xdr:rowOff>
    </xdr:from>
    <xdr:to>
      <xdr:col>14</xdr:col>
      <xdr:colOff>152402</xdr:colOff>
      <xdr:row>36</xdr:row>
      <xdr:rowOff>18143</xdr:rowOff>
    </xdr:to>
    <xdr:sp macro="" textlink="">
      <xdr:nvSpPr>
        <xdr:cNvPr id="3" name="角丸四角形吹き出し 3">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bwMode="auto">
        <a:xfrm>
          <a:off x="6232072" y="7347857"/>
          <a:ext cx="1794330" cy="1188357"/>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000"/>
            </a:lnSpc>
          </a:pPr>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必ず各団体様が通常使用する会計科目を使用してください。</a:t>
          </a:r>
          <a:endParaRPr kumimoji="1" lang="en-US" altLang="ja-JP" sz="1050">
            <a:solidFill>
              <a:sysClr val="windowText" lastClr="000000"/>
            </a:solidFill>
            <a:latin typeface="+mn-ea"/>
            <a:ea typeface="+mn-ea"/>
          </a:endParaRPr>
        </a:p>
      </xdr:txBody>
    </xdr:sp>
    <xdr:clientData fPrintsWithSheet="0"/>
  </xdr:twoCellAnchor>
  <xdr:twoCellAnchor>
    <xdr:from>
      <xdr:col>0</xdr:col>
      <xdr:colOff>790576</xdr:colOff>
      <xdr:row>32</xdr:row>
      <xdr:rowOff>131536</xdr:rowOff>
    </xdr:from>
    <xdr:to>
      <xdr:col>11</xdr:col>
      <xdr:colOff>27215</xdr:colOff>
      <xdr:row>37</xdr:row>
      <xdr:rowOff>2802</xdr:rowOff>
    </xdr:to>
    <xdr:cxnSp macro="">
      <xdr:nvCxnSpPr>
        <xdr:cNvPr id="4" name="直線コネクタ 3">
          <a:extLst>
            <a:ext uri="{FF2B5EF4-FFF2-40B4-BE49-F238E27FC236}">
              <a16:creationId xmlns:a16="http://schemas.microsoft.com/office/drawing/2014/main" id="{00000000-0008-0000-0000-000004000000}"/>
            </a:ext>
          </a:extLst>
        </xdr:cNvPr>
        <xdr:cNvCxnSpPr>
          <a:stCxn id="3" idx="1"/>
        </xdr:cNvCxnSpPr>
      </xdr:nvCxnSpPr>
      <xdr:spPr bwMode="auto">
        <a:xfrm flipH="1">
          <a:off x="790576" y="7942036"/>
          <a:ext cx="5441496" cy="742123"/>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xdr:from>
      <xdr:col>1</xdr:col>
      <xdr:colOff>152402</xdr:colOff>
      <xdr:row>25</xdr:row>
      <xdr:rowOff>54435</xdr:rowOff>
    </xdr:from>
    <xdr:to>
      <xdr:col>14</xdr:col>
      <xdr:colOff>152401</xdr:colOff>
      <xdr:row>29</xdr:row>
      <xdr:rowOff>143118</xdr:rowOff>
    </xdr:to>
    <xdr:grpSp>
      <xdr:nvGrpSpPr>
        <xdr:cNvPr id="8" name="グループ化 7">
          <a:extLst>
            <a:ext uri="{FF2B5EF4-FFF2-40B4-BE49-F238E27FC236}">
              <a16:creationId xmlns:a16="http://schemas.microsoft.com/office/drawing/2014/main" id="{00000000-0008-0000-0000-000008000000}"/>
            </a:ext>
          </a:extLst>
        </xdr:cNvPr>
        <xdr:cNvGrpSpPr>
          <a:grpSpLocks/>
        </xdr:cNvGrpSpPr>
      </xdr:nvGrpSpPr>
      <xdr:grpSpPr bwMode="auto">
        <a:xfrm>
          <a:off x="1110345" y="5943606"/>
          <a:ext cx="6749142" cy="828912"/>
          <a:chOff x="1199298" y="6589762"/>
          <a:chExt cx="10153342" cy="510642"/>
        </a:xfrm>
      </xdr:grpSpPr>
      <xdr:sp macro="" textlink="">
        <xdr:nvSpPr>
          <xdr:cNvPr id="9" name="角丸四角形吹き出し 3">
            <a:extLst>
              <a:ext uri="{FF2B5EF4-FFF2-40B4-BE49-F238E27FC236}">
                <a16:creationId xmlns:a16="http://schemas.microsoft.com/office/drawing/2014/main" id="{00000000-0008-0000-0000-000009000000}"/>
              </a:ext>
            </a:extLst>
          </xdr:cNvPr>
          <xdr:cNvSpPr/>
        </xdr:nvSpPr>
        <xdr:spPr>
          <a:xfrm>
            <a:off x="8710902" y="6589762"/>
            <a:ext cx="2641738" cy="437972"/>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複数の事業に共通する支出の書き方等は記入例を参照してください。</a:t>
            </a:r>
            <a:endParaRPr kumimoji="1" lang="en-US" altLang="ja-JP" sz="1050">
              <a:solidFill>
                <a:sysClr val="windowText" lastClr="000000"/>
              </a:solidFill>
              <a:latin typeface="+mn-ea"/>
              <a:ea typeface="+mn-ea"/>
            </a:endParaRPr>
          </a:p>
        </xdr:txBody>
      </xdr:sp>
      <xdr:cxnSp macro="">
        <xdr:nvCxnSpPr>
          <xdr:cNvPr id="10" name="直線コネクタ 9">
            <a:extLst>
              <a:ext uri="{FF2B5EF4-FFF2-40B4-BE49-F238E27FC236}">
                <a16:creationId xmlns:a16="http://schemas.microsoft.com/office/drawing/2014/main" id="{00000000-0008-0000-0000-00000A000000}"/>
              </a:ext>
            </a:extLst>
          </xdr:cNvPr>
          <xdr:cNvCxnSpPr>
            <a:stCxn id="9" idx="1"/>
          </xdr:cNvCxnSpPr>
        </xdr:nvCxnSpPr>
        <xdr:spPr>
          <a:xfrm flipH="1">
            <a:off x="1199298" y="6808744"/>
            <a:ext cx="7511604" cy="291660"/>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twoCellAnchor>
    <xdr:from>
      <xdr:col>31</xdr:col>
      <xdr:colOff>103539</xdr:colOff>
      <xdr:row>23</xdr:row>
      <xdr:rowOff>119062</xdr:rowOff>
    </xdr:from>
    <xdr:to>
      <xdr:col>34</xdr:col>
      <xdr:colOff>219448</xdr:colOff>
      <xdr:row>27</xdr:row>
      <xdr:rowOff>21104</xdr:rowOff>
    </xdr:to>
    <xdr:sp macro="" textlink="">
      <xdr:nvSpPr>
        <xdr:cNvPr id="13" name="角丸四角形吹き出し 3">
          <a:extLst>
            <a:ext uri="{FF2B5EF4-FFF2-40B4-BE49-F238E27FC236}">
              <a16:creationId xmlns:a16="http://schemas.microsoft.com/office/drawing/2014/main" id="{00000000-0008-0000-0000-00000D000000}"/>
            </a:ext>
          </a:extLst>
        </xdr:cNvPr>
        <xdr:cNvSpPr/>
      </xdr:nvSpPr>
      <xdr:spPr bwMode="auto">
        <a:xfrm>
          <a:off x="11285889" y="6875462"/>
          <a:ext cx="2001859" cy="587842"/>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000"/>
            </a:lnSpc>
          </a:pPr>
          <a:r>
            <a:rPr kumimoji="1" lang="en-US" altLang="ja-JP" sz="1100">
              <a:solidFill>
                <a:sysClr val="windowText" lastClr="000000"/>
              </a:solidFill>
            </a:rPr>
            <a:t>OK</a:t>
          </a:r>
          <a:r>
            <a:rPr kumimoji="1" lang="ja-JP" altLang="en-US" sz="1100">
              <a:solidFill>
                <a:sysClr val="windowText" lastClr="000000"/>
              </a:solidFill>
            </a:rPr>
            <a:t>となっていることをご確認ください。</a:t>
          </a:r>
        </a:p>
      </xdr:txBody>
    </xdr:sp>
    <xdr:clientData fPrintsWithSheet="0"/>
  </xdr:twoCellAnchor>
  <xdr:twoCellAnchor>
    <xdr:from>
      <xdr:col>30</xdr:col>
      <xdr:colOff>47625</xdr:colOff>
      <xdr:row>25</xdr:row>
      <xdr:rowOff>59858</xdr:rowOff>
    </xdr:from>
    <xdr:to>
      <xdr:col>31</xdr:col>
      <xdr:colOff>96281</xdr:colOff>
      <xdr:row>31</xdr:row>
      <xdr:rowOff>1026</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bwMode="auto">
        <a:xfrm flipH="1">
          <a:off x="10601325" y="7146458"/>
          <a:ext cx="677306" cy="1007968"/>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xdr:row>
      <xdr:rowOff>31913</xdr:rowOff>
    </xdr:from>
    <xdr:to>
      <xdr:col>27</xdr:col>
      <xdr:colOff>76743</xdr:colOff>
      <xdr:row>5</xdr:row>
      <xdr:rowOff>28121</xdr:rowOff>
    </xdr:to>
    <xdr:cxnSp macro="">
      <xdr:nvCxnSpPr>
        <xdr:cNvPr id="42" name="直線コネクタ 41">
          <a:extLst>
            <a:ext uri="{FF2B5EF4-FFF2-40B4-BE49-F238E27FC236}">
              <a16:creationId xmlns:a16="http://schemas.microsoft.com/office/drawing/2014/main" id="{00000000-0008-0000-0000-00002A000000}"/>
            </a:ext>
          </a:extLst>
        </xdr:cNvPr>
        <xdr:cNvCxnSpPr/>
      </xdr:nvCxnSpPr>
      <xdr:spPr bwMode="auto">
        <a:xfrm flipH="1" flipV="1">
          <a:off x="7707086" y="946313"/>
          <a:ext cx="261800" cy="997694"/>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xdr:colOff>
      <xdr:row>102</xdr:row>
      <xdr:rowOff>217716</xdr:rowOff>
    </xdr:from>
    <xdr:to>
      <xdr:col>30</xdr:col>
      <xdr:colOff>350157</xdr:colOff>
      <xdr:row>104</xdr:row>
      <xdr:rowOff>18146</xdr:rowOff>
    </xdr:to>
    <xdr:grpSp>
      <xdr:nvGrpSpPr>
        <xdr:cNvPr id="48" name="グループ化 47">
          <a:extLst>
            <a:ext uri="{FF2B5EF4-FFF2-40B4-BE49-F238E27FC236}">
              <a16:creationId xmlns:a16="http://schemas.microsoft.com/office/drawing/2014/main" id="{00000000-0008-0000-0000-000030000000}"/>
            </a:ext>
          </a:extLst>
        </xdr:cNvPr>
        <xdr:cNvGrpSpPr>
          <a:grpSpLocks/>
        </xdr:cNvGrpSpPr>
      </xdr:nvGrpSpPr>
      <xdr:grpSpPr bwMode="auto">
        <a:xfrm>
          <a:off x="957944" y="18375087"/>
          <a:ext cx="9483270" cy="1019630"/>
          <a:chOff x="2002018" y="5349116"/>
          <a:chExt cx="10153340" cy="1816757"/>
        </a:xfrm>
      </xdr:grpSpPr>
      <xdr:sp macro="" textlink="">
        <xdr:nvSpPr>
          <xdr:cNvPr id="49" name="角丸四角形吹き出し 3">
            <a:extLst>
              <a:ext uri="{FF2B5EF4-FFF2-40B4-BE49-F238E27FC236}">
                <a16:creationId xmlns:a16="http://schemas.microsoft.com/office/drawing/2014/main" id="{00000000-0008-0000-0000-000031000000}"/>
              </a:ext>
            </a:extLst>
          </xdr:cNvPr>
          <xdr:cNvSpPr/>
        </xdr:nvSpPr>
        <xdr:spPr>
          <a:xfrm>
            <a:off x="9513620" y="5349116"/>
            <a:ext cx="2641738" cy="1587611"/>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050">
                <a:solidFill>
                  <a:sysClr val="windowText" lastClr="000000"/>
                </a:solidFill>
                <a:latin typeface="+mn-ea"/>
                <a:ea typeface="+mn-ea"/>
              </a:rPr>
              <a:t>支援契約締結予定日以降の事業スケジュールをご記載ください。</a:t>
            </a:r>
            <a:endParaRPr kumimoji="1" lang="en-US" altLang="ja-JP" sz="1050">
              <a:solidFill>
                <a:sysClr val="windowText" lastClr="000000"/>
              </a:solidFill>
              <a:latin typeface="+mn-ea"/>
              <a:ea typeface="+mn-ea"/>
            </a:endParaRPr>
          </a:p>
        </xdr:txBody>
      </xdr:sp>
      <xdr:cxnSp macro="">
        <xdr:nvCxnSpPr>
          <xdr:cNvPr id="50" name="直線コネクタ 49">
            <a:extLst>
              <a:ext uri="{FF2B5EF4-FFF2-40B4-BE49-F238E27FC236}">
                <a16:creationId xmlns:a16="http://schemas.microsoft.com/office/drawing/2014/main" id="{00000000-0008-0000-0000-000032000000}"/>
              </a:ext>
            </a:extLst>
          </xdr:cNvPr>
          <xdr:cNvCxnSpPr>
            <a:stCxn id="49" idx="1"/>
          </xdr:cNvCxnSpPr>
        </xdr:nvCxnSpPr>
        <xdr:spPr>
          <a:xfrm flipH="1">
            <a:off x="2002018" y="6142923"/>
            <a:ext cx="7511602" cy="1022950"/>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twoCellAnchor>
    <xdr:from>
      <xdr:col>2</xdr:col>
      <xdr:colOff>188258</xdr:colOff>
      <xdr:row>20</xdr:row>
      <xdr:rowOff>8959</xdr:rowOff>
    </xdr:from>
    <xdr:to>
      <xdr:col>14</xdr:col>
      <xdr:colOff>152398</xdr:colOff>
      <xdr:row>25</xdr:row>
      <xdr:rowOff>134468</xdr:rowOff>
    </xdr:to>
    <xdr:grpSp>
      <xdr:nvGrpSpPr>
        <xdr:cNvPr id="39" name="グループ化 38">
          <a:extLst>
            <a:ext uri="{FF2B5EF4-FFF2-40B4-BE49-F238E27FC236}">
              <a16:creationId xmlns:a16="http://schemas.microsoft.com/office/drawing/2014/main" id="{00000000-0008-0000-0000-000027000000}"/>
            </a:ext>
          </a:extLst>
        </xdr:cNvPr>
        <xdr:cNvGrpSpPr>
          <a:grpSpLocks/>
        </xdr:cNvGrpSpPr>
      </xdr:nvGrpSpPr>
      <xdr:grpSpPr bwMode="auto">
        <a:xfrm>
          <a:off x="1842887" y="5016388"/>
          <a:ext cx="6016597" cy="1007251"/>
          <a:chOff x="-602752" y="6760179"/>
          <a:chExt cx="9050595" cy="732799"/>
        </a:xfrm>
      </xdr:grpSpPr>
      <xdr:sp macro="" textlink="">
        <xdr:nvSpPr>
          <xdr:cNvPr id="40" name="角丸四角形吹き出し 3">
            <a:hlinkClick xmlns:r="http://schemas.openxmlformats.org/officeDocument/2006/relationships" r:id="rId2"/>
            <a:extLst>
              <a:ext uri="{FF2B5EF4-FFF2-40B4-BE49-F238E27FC236}">
                <a16:creationId xmlns:a16="http://schemas.microsoft.com/office/drawing/2014/main" id="{00000000-0008-0000-0000-000028000000}"/>
              </a:ext>
            </a:extLst>
          </xdr:cNvPr>
          <xdr:cNvSpPr/>
        </xdr:nvSpPr>
        <xdr:spPr>
          <a:xfrm>
            <a:off x="5806105" y="6760179"/>
            <a:ext cx="2641738" cy="630549"/>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en-US" altLang="ja-JP" sz="1050">
                <a:solidFill>
                  <a:sysClr val="windowText" lastClr="000000"/>
                </a:solidFill>
                <a:latin typeface="+mn-ea"/>
                <a:ea typeface="+mn-ea"/>
              </a:rPr>
              <a:t>※</a:t>
            </a:r>
            <a:r>
              <a:rPr kumimoji="1" lang="ja-JP" altLang="en-US" sz="1050" u="sng">
                <a:solidFill>
                  <a:sysClr val="windowText" lastClr="000000"/>
                </a:solidFill>
                <a:latin typeface="+mn-ea"/>
                <a:ea typeface="+mn-ea"/>
              </a:rPr>
              <a:t>事業目的、事業目標、事業内容の記入例</a:t>
            </a:r>
            <a:r>
              <a:rPr kumimoji="1" lang="en-US" altLang="ja-JP" sz="1050" u="sng">
                <a:solidFill>
                  <a:sysClr val="windowText" lastClr="000000"/>
                </a:solidFill>
                <a:latin typeface="+mn-ea"/>
                <a:ea typeface="+mn-ea"/>
              </a:rPr>
              <a:t>(PDF</a:t>
            </a:r>
            <a:r>
              <a:rPr kumimoji="1" lang="ja-JP" altLang="en-US" sz="1050" u="sng">
                <a:solidFill>
                  <a:sysClr val="windowText" lastClr="000000"/>
                </a:solidFill>
                <a:latin typeface="+mn-ea"/>
                <a:ea typeface="+mn-ea"/>
              </a:rPr>
              <a:t>リンク</a:t>
            </a:r>
            <a:r>
              <a:rPr kumimoji="1" lang="en-US" altLang="ja-JP" sz="1050" u="sng">
                <a:solidFill>
                  <a:sysClr val="windowText" lastClr="000000"/>
                </a:solidFill>
                <a:latin typeface="+mn-ea"/>
                <a:ea typeface="+mn-ea"/>
              </a:rPr>
              <a:t>)</a:t>
            </a:r>
            <a:r>
              <a:rPr kumimoji="1" lang="ja-JP" altLang="en-US" sz="1050">
                <a:solidFill>
                  <a:sysClr val="windowText" lastClr="000000"/>
                </a:solidFill>
                <a:latin typeface="+mn-ea"/>
                <a:ea typeface="+mn-ea"/>
              </a:rPr>
              <a:t>を参考に、事業内容を記載してください。</a:t>
            </a:r>
            <a:endParaRPr kumimoji="1" lang="en-US" altLang="ja-JP" sz="1050">
              <a:solidFill>
                <a:sysClr val="windowText" lastClr="000000"/>
              </a:solidFill>
              <a:latin typeface="+mn-ea"/>
              <a:ea typeface="+mn-ea"/>
            </a:endParaRPr>
          </a:p>
        </xdr:txBody>
      </xdr:sp>
      <xdr:cxnSp macro="">
        <xdr:nvCxnSpPr>
          <xdr:cNvPr id="43" name="直線コネクタ 42">
            <a:extLst>
              <a:ext uri="{FF2B5EF4-FFF2-40B4-BE49-F238E27FC236}">
                <a16:creationId xmlns:a16="http://schemas.microsoft.com/office/drawing/2014/main" id="{00000000-0008-0000-0000-00002B000000}"/>
              </a:ext>
            </a:extLst>
          </xdr:cNvPr>
          <xdr:cNvCxnSpPr>
            <a:stCxn id="40" idx="1"/>
          </xdr:cNvCxnSpPr>
        </xdr:nvCxnSpPr>
        <xdr:spPr>
          <a:xfrm flipH="1">
            <a:off x="-602752" y="7075454"/>
            <a:ext cx="6408857" cy="417524"/>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13</xdr:col>
      <xdr:colOff>33244</xdr:colOff>
      <xdr:row>79</xdr:row>
      <xdr:rowOff>126999</xdr:rowOff>
    </xdr:from>
    <xdr:to>
      <xdr:col>13</xdr:col>
      <xdr:colOff>1487990</xdr:colOff>
      <xdr:row>85</xdr:row>
      <xdr:rowOff>101257</xdr:rowOff>
    </xdr:to>
    <xdr:sp macro="" textlink="">
      <xdr:nvSpPr>
        <xdr:cNvPr id="2" name="角丸四角形吹き出し 2">
          <a:extLst>
            <a:ext uri="{FF2B5EF4-FFF2-40B4-BE49-F238E27FC236}">
              <a16:creationId xmlns:a16="http://schemas.microsoft.com/office/drawing/2014/main" id="{00000000-0008-0000-0100-000002000000}"/>
            </a:ext>
          </a:extLst>
        </xdr:cNvPr>
        <xdr:cNvSpPr/>
      </xdr:nvSpPr>
      <xdr:spPr>
        <a:xfrm>
          <a:off x="7192869" y="15398749"/>
          <a:ext cx="1454746" cy="879133"/>
        </a:xfrm>
        <a:prstGeom prst="wedgeRoundRectCallout">
          <a:avLst>
            <a:gd name="adj1" fmla="val -27322"/>
            <a:gd name="adj2" fmla="val 94323"/>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000"/>
            </a:lnSpc>
          </a:pPr>
          <a:r>
            <a:rPr kumimoji="1" lang="en-US" altLang="ja-JP" sz="1100">
              <a:solidFill>
                <a:sysClr val="windowText" lastClr="000000"/>
              </a:solidFill>
            </a:rPr>
            <a:t>※</a:t>
          </a:r>
          <a:r>
            <a:rPr kumimoji="1" lang="ja-JP" altLang="en-US" sz="1100">
              <a:solidFill>
                <a:sysClr val="windowText" lastClr="000000"/>
              </a:solidFill>
            </a:rPr>
            <a:t>按分している場合は、按分比率の算出根拠等を必ず明記してください。</a:t>
          </a:r>
        </a:p>
      </xdr:txBody>
    </xdr:sp>
    <xdr:clientData fPrintsWithSheet="0"/>
  </xdr:twoCellAnchor>
  <xdr:twoCellAnchor>
    <xdr:from>
      <xdr:col>0</xdr:col>
      <xdr:colOff>617538</xdr:colOff>
      <xdr:row>34</xdr:row>
      <xdr:rowOff>8378</xdr:rowOff>
    </xdr:from>
    <xdr:to>
      <xdr:col>12</xdr:col>
      <xdr:colOff>173452</xdr:colOff>
      <xdr:row>37</xdr:row>
      <xdr:rowOff>71436</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bwMode="auto">
        <a:xfrm flipH="1">
          <a:off x="617538" y="8514203"/>
          <a:ext cx="5832889" cy="586933"/>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xdr:from>
      <xdr:col>10</xdr:col>
      <xdr:colOff>206162</xdr:colOff>
      <xdr:row>0</xdr:row>
      <xdr:rowOff>210731</xdr:rowOff>
    </xdr:from>
    <xdr:to>
      <xdr:col>13</xdr:col>
      <xdr:colOff>1184552</xdr:colOff>
      <xdr:row>3</xdr:row>
      <xdr:rowOff>0</xdr:rowOff>
    </xdr:to>
    <xdr:sp macro="" textlink="">
      <xdr:nvSpPr>
        <xdr:cNvPr id="6" name="角丸四角形吹き出し 7">
          <a:extLst>
            <a:ext uri="{FF2B5EF4-FFF2-40B4-BE49-F238E27FC236}">
              <a16:creationId xmlns:a16="http://schemas.microsoft.com/office/drawing/2014/main" id="{00000000-0008-0000-0100-000006000000}"/>
            </a:ext>
          </a:extLst>
        </xdr:cNvPr>
        <xdr:cNvSpPr/>
      </xdr:nvSpPr>
      <xdr:spPr bwMode="auto">
        <a:xfrm>
          <a:off x="6010062" y="210731"/>
          <a:ext cx="2330940" cy="802482"/>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1100">
              <a:solidFill>
                <a:sysClr val="windowText" lastClr="000000"/>
              </a:solidFill>
            </a:rPr>
            <a:t>このシートは入力例です。</a:t>
          </a:r>
          <a:endParaRPr kumimoji="1" lang="en-US" altLang="ja-JP" sz="1100">
            <a:solidFill>
              <a:sysClr val="windowText" lastClr="000000"/>
            </a:solidFill>
          </a:endParaRPr>
        </a:p>
        <a:p>
          <a:pPr algn="l">
            <a:lnSpc>
              <a:spcPts val="1300"/>
            </a:lnSpc>
          </a:pPr>
          <a:r>
            <a:rPr kumimoji="1" lang="ja-JP" altLang="en-US" sz="1100">
              <a:solidFill>
                <a:sysClr val="windowText" lastClr="000000"/>
              </a:solidFill>
            </a:rPr>
            <a:t>入力フォームは隣のシートです。</a:t>
          </a:r>
        </a:p>
      </xdr:txBody>
    </xdr:sp>
    <xdr:clientData/>
  </xdr:twoCellAnchor>
  <xdr:twoCellAnchor>
    <xdr:from>
      <xdr:col>2</xdr:col>
      <xdr:colOff>121443</xdr:colOff>
      <xdr:row>24</xdr:row>
      <xdr:rowOff>17471</xdr:rowOff>
    </xdr:from>
    <xdr:to>
      <xdr:col>13</xdr:col>
      <xdr:colOff>1483360</xdr:colOff>
      <xdr:row>30</xdr:row>
      <xdr:rowOff>51518</xdr:rowOff>
    </xdr:to>
    <xdr:grpSp>
      <xdr:nvGrpSpPr>
        <xdr:cNvPr id="10" name="グループ化 8">
          <a:extLst>
            <a:ext uri="{FF2B5EF4-FFF2-40B4-BE49-F238E27FC236}">
              <a16:creationId xmlns:a16="http://schemas.microsoft.com/office/drawing/2014/main" id="{00000000-0008-0000-0100-00000A000000}"/>
            </a:ext>
          </a:extLst>
        </xdr:cNvPr>
        <xdr:cNvGrpSpPr>
          <a:grpSpLocks/>
        </xdr:cNvGrpSpPr>
      </xdr:nvGrpSpPr>
      <xdr:grpSpPr bwMode="auto">
        <a:xfrm>
          <a:off x="1786957" y="5863100"/>
          <a:ext cx="6685032" cy="1122618"/>
          <a:chOff x="2015930" y="6116618"/>
          <a:chExt cx="9339069" cy="490622"/>
        </a:xfrm>
      </xdr:grpSpPr>
      <xdr:sp macro="" textlink="">
        <xdr:nvSpPr>
          <xdr:cNvPr id="11" name="角丸四角形吹き出し 3">
            <a:extLst>
              <a:ext uri="{FF2B5EF4-FFF2-40B4-BE49-F238E27FC236}">
                <a16:creationId xmlns:a16="http://schemas.microsoft.com/office/drawing/2014/main" id="{00000000-0008-0000-0100-00000B000000}"/>
              </a:ext>
            </a:extLst>
          </xdr:cNvPr>
          <xdr:cNvSpPr/>
        </xdr:nvSpPr>
        <xdr:spPr>
          <a:xfrm>
            <a:off x="8488928" y="6116618"/>
            <a:ext cx="2866071" cy="433702"/>
          </a:xfrm>
          <a:prstGeom prst="wedgeRoundRectCallout">
            <a:avLst>
              <a:gd name="adj1" fmla="val -38828"/>
              <a:gd name="adj2" fmla="val -11797"/>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000"/>
              </a:lnSpc>
            </a:pPr>
            <a:r>
              <a:rPr kumimoji="1" lang="en-US" altLang="ja-JP" sz="1100">
                <a:solidFill>
                  <a:sysClr val="windowText" lastClr="000000"/>
                </a:solidFill>
              </a:rPr>
              <a:t>※</a:t>
            </a:r>
            <a:r>
              <a:rPr kumimoji="1" lang="ja-JP" altLang="en-US" sz="1100">
                <a:solidFill>
                  <a:sysClr val="windowText" lastClr="000000"/>
                </a:solidFill>
              </a:rPr>
              <a:t>複数の事業に共通する支出はこのように記載してください。明細の事業番号欄にも同じように記載してください。</a:t>
            </a:r>
            <a:endParaRPr kumimoji="1" lang="en-US" altLang="ja-JP" sz="1100">
              <a:solidFill>
                <a:sysClr val="windowText" lastClr="000000"/>
              </a:solidFill>
            </a:endParaRPr>
          </a:p>
        </xdr:txBody>
      </xdr:sp>
      <xdr:cxnSp macro="">
        <xdr:nvCxnSpPr>
          <xdr:cNvPr id="12" name="直線コネクタ 11">
            <a:extLst>
              <a:ext uri="{FF2B5EF4-FFF2-40B4-BE49-F238E27FC236}">
                <a16:creationId xmlns:a16="http://schemas.microsoft.com/office/drawing/2014/main" id="{00000000-0008-0000-0100-00000C000000}"/>
              </a:ext>
            </a:extLst>
          </xdr:cNvPr>
          <xdr:cNvCxnSpPr>
            <a:stCxn id="11" idx="1"/>
          </xdr:cNvCxnSpPr>
        </xdr:nvCxnSpPr>
        <xdr:spPr>
          <a:xfrm flipH="1">
            <a:off x="2015930" y="6333469"/>
            <a:ext cx="6472998" cy="273771"/>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twoCellAnchor>
    <xdr:from>
      <xdr:col>18</xdr:col>
      <xdr:colOff>561579</xdr:colOff>
      <xdr:row>27</xdr:row>
      <xdr:rowOff>103095</xdr:rowOff>
    </xdr:from>
    <xdr:to>
      <xdr:col>22</xdr:col>
      <xdr:colOff>48559</xdr:colOff>
      <xdr:row>31</xdr:row>
      <xdr:rowOff>141942</xdr:rowOff>
    </xdr:to>
    <xdr:sp macro="" textlink="">
      <xdr:nvSpPr>
        <xdr:cNvPr id="15" name="角丸四角形吹き出し 3">
          <a:extLst>
            <a:ext uri="{FF2B5EF4-FFF2-40B4-BE49-F238E27FC236}">
              <a16:creationId xmlns:a16="http://schemas.microsoft.com/office/drawing/2014/main" id="{00000000-0008-0000-0100-00000F000000}"/>
            </a:ext>
          </a:extLst>
        </xdr:cNvPr>
        <xdr:cNvSpPr/>
      </xdr:nvSpPr>
      <xdr:spPr bwMode="auto">
        <a:xfrm>
          <a:off x="11521679" y="7151595"/>
          <a:ext cx="2001580" cy="750047"/>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000"/>
            </a:lnSpc>
          </a:pPr>
          <a:r>
            <a:rPr kumimoji="1" lang="en-US" altLang="ja-JP" sz="1100">
              <a:solidFill>
                <a:sysClr val="windowText" lastClr="000000"/>
              </a:solidFill>
            </a:rPr>
            <a:t>OK</a:t>
          </a:r>
          <a:r>
            <a:rPr kumimoji="1" lang="ja-JP" altLang="en-US" sz="1100">
              <a:solidFill>
                <a:sysClr val="windowText" lastClr="000000"/>
              </a:solidFill>
            </a:rPr>
            <a:t>となっていることをご確認ください。</a:t>
          </a:r>
        </a:p>
      </xdr:txBody>
    </xdr:sp>
    <xdr:clientData/>
  </xdr:twoCellAnchor>
  <xdr:twoCellAnchor>
    <xdr:from>
      <xdr:col>17</xdr:col>
      <xdr:colOff>537883</xdr:colOff>
      <xdr:row>28</xdr:row>
      <xdr:rowOff>134472</xdr:rowOff>
    </xdr:from>
    <xdr:to>
      <xdr:col>18</xdr:col>
      <xdr:colOff>586071</xdr:colOff>
      <xdr:row>34</xdr:row>
      <xdr:rowOff>0</xdr:rowOff>
    </xdr:to>
    <xdr:cxnSp macro="">
      <xdr:nvCxnSpPr>
        <xdr:cNvPr id="16" name="直線コネクタ 15">
          <a:extLst>
            <a:ext uri="{FF2B5EF4-FFF2-40B4-BE49-F238E27FC236}">
              <a16:creationId xmlns:a16="http://schemas.microsoft.com/office/drawing/2014/main" id="{00000000-0008-0000-0100-000010000000}"/>
            </a:ext>
          </a:extLst>
        </xdr:cNvPr>
        <xdr:cNvCxnSpPr/>
      </xdr:nvCxnSpPr>
      <xdr:spPr bwMode="auto">
        <a:xfrm flipH="1">
          <a:off x="10869333" y="7360772"/>
          <a:ext cx="676838" cy="989478"/>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31749</xdr:colOff>
      <xdr:row>39</xdr:row>
      <xdr:rowOff>20639</xdr:rowOff>
    </xdr:from>
    <xdr:to>
      <xdr:col>14</xdr:col>
      <xdr:colOff>1586</xdr:colOff>
      <xdr:row>42</xdr:row>
      <xdr:rowOff>95249</xdr:rowOff>
    </xdr:to>
    <xdr:grpSp>
      <xdr:nvGrpSpPr>
        <xdr:cNvPr id="25" name="グループ化 8">
          <a:extLst>
            <a:ext uri="{FF2B5EF4-FFF2-40B4-BE49-F238E27FC236}">
              <a16:creationId xmlns:a16="http://schemas.microsoft.com/office/drawing/2014/main" id="{00000000-0008-0000-0100-000019000000}"/>
            </a:ext>
          </a:extLst>
        </xdr:cNvPr>
        <xdr:cNvGrpSpPr>
          <a:grpSpLocks/>
        </xdr:cNvGrpSpPr>
      </xdr:nvGrpSpPr>
      <xdr:grpSpPr bwMode="auto">
        <a:xfrm>
          <a:off x="2067378" y="8729210"/>
          <a:ext cx="6425065" cy="531810"/>
          <a:chOff x="2379649" y="6239725"/>
          <a:chExt cx="8853411" cy="447863"/>
        </a:xfrm>
      </xdr:grpSpPr>
      <xdr:sp macro="" textlink="">
        <xdr:nvSpPr>
          <xdr:cNvPr id="26" name="角丸四角形吹き出し 3">
            <a:extLst>
              <a:ext uri="{FF2B5EF4-FFF2-40B4-BE49-F238E27FC236}">
                <a16:creationId xmlns:a16="http://schemas.microsoft.com/office/drawing/2014/main" id="{00000000-0008-0000-0100-00001A000000}"/>
              </a:ext>
            </a:extLst>
          </xdr:cNvPr>
          <xdr:cNvSpPr/>
        </xdr:nvSpPr>
        <xdr:spPr>
          <a:xfrm>
            <a:off x="8410916" y="6239725"/>
            <a:ext cx="2822144" cy="447863"/>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000"/>
              </a:lnSpc>
            </a:pPr>
            <a:r>
              <a:rPr kumimoji="1" lang="ja-JP" altLang="en-US" sz="1100">
                <a:solidFill>
                  <a:sysClr val="windowText" lastClr="000000"/>
                </a:solidFill>
              </a:rPr>
              <a:t>事業番号はプルダウンから</a:t>
            </a:r>
            <a:endParaRPr kumimoji="1" lang="en-US" altLang="ja-JP" sz="1100">
              <a:solidFill>
                <a:sysClr val="windowText" lastClr="000000"/>
              </a:solidFill>
            </a:endParaRPr>
          </a:p>
          <a:p>
            <a:pPr algn="l">
              <a:lnSpc>
                <a:spcPts val="1000"/>
              </a:lnSpc>
            </a:pPr>
            <a:r>
              <a:rPr kumimoji="1" lang="ja-JP" altLang="en-US" sz="1100">
                <a:solidFill>
                  <a:sysClr val="windowText" lastClr="000000"/>
                </a:solidFill>
              </a:rPr>
              <a:t>選択してください。</a:t>
            </a:r>
          </a:p>
        </xdr:txBody>
      </xdr:sp>
      <xdr:cxnSp macro="">
        <xdr:nvCxnSpPr>
          <xdr:cNvPr id="27" name="直線コネクタ 26">
            <a:extLst>
              <a:ext uri="{FF2B5EF4-FFF2-40B4-BE49-F238E27FC236}">
                <a16:creationId xmlns:a16="http://schemas.microsoft.com/office/drawing/2014/main" id="{00000000-0008-0000-0100-00001B000000}"/>
              </a:ext>
            </a:extLst>
          </xdr:cNvPr>
          <xdr:cNvCxnSpPr/>
        </xdr:nvCxnSpPr>
        <xdr:spPr>
          <a:xfrm flipH="1" flipV="1">
            <a:off x="2379649" y="6269401"/>
            <a:ext cx="6009886" cy="194255"/>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twoCellAnchor>
    <xdr:from>
      <xdr:col>12</xdr:col>
      <xdr:colOff>161925</xdr:colOff>
      <xdr:row>30</xdr:row>
      <xdr:rowOff>104775</xdr:rowOff>
    </xdr:from>
    <xdr:to>
      <xdr:col>13</xdr:col>
      <xdr:colOff>1466850</xdr:colOff>
      <xdr:row>35</xdr:row>
      <xdr:rowOff>114580</xdr:rowOff>
    </xdr:to>
    <xdr:sp macro="" textlink="">
      <xdr:nvSpPr>
        <xdr:cNvPr id="21" name="角丸四角形吹き出し 3">
          <a:hlinkClick xmlns:r="http://schemas.openxmlformats.org/officeDocument/2006/relationships" r:id="rId1"/>
          <a:extLst>
            <a:ext uri="{FF2B5EF4-FFF2-40B4-BE49-F238E27FC236}">
              <a16:creationId xmlns:a16="http://schemas.microsoft.com/office/drawing/2014/main" id="{00000000-0008-0000-0100-000015000000}"/>
            </a:ext>
          </a:extLst>
        </xdr:cNvPr>
        <xdr:cNvSpPr/>
      </xdr:nvSpPr>
      <xdr:spPr bwMode="auto">
        <a:xfrm>
          <a:off x="6438900" y="7829550"/>
          <a:ext cx="2047875" cy="971830"/>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000"/>
            </a:lnSpc>
          </a:pPr>
          <a:r>
            <a:rPr kumimoji="1" lang="en-US" altLang="ja-JP" sz="1050" u="none">
              <a:solidFill>
                <a:sysClr val="windowText" lastClr="000000"/>
              </a:solidFill>
              <a:latin typeface="+mn-ea"/>
              <a:ea typeface="+mn-ea"/>
            </a:rPr>
            <a:t>※</a:t>
          </a:r>
          <a:r>
            <a:rPr kumimoji="1" lang="ja-JP" altLang="en-US" sz="1050" u="none">
              <a:solidFill>
                <a:sysClr val="windowText" lastClr="000000"/>
              </a:solidFill>
              <a:latin typeface="+mn-ea"/>
              <a:ea typeface="+mn-ea"/>
            </a:rPr>
            <a:t>必ず各団体様が通常使用する会計科目を使用してください。</a:t>
          </a:r>
          <a:endParaRPr kumimoji="1" lang="en-US" altLang="ja-JP" sz="1050" u="none">
            <a:solidFill>
              <a:sysClr val="windowText" lastClr="000000"/>
            </a:solidFill>
            <a:latin typeface="+mn-ea"/>
            <a:ea typeface="+mn-ea"/>
          </a:endParaRPr>
        </a:p>
      </xdr:txBody>
    </xdr:sp>
    <xdr:clientData fPrintsWithSheet="0"/>
  </xdr:twoCellAnchor>
  <xdr:twoCellAnchor>
    <xdr:from>
      <xdr:col>13</xdr:col>
      <xdr:colOff>1419225</xdr:colOff>
      <xdr:row>1</xdr:row>
      <xdr:rowOff>123825</xdr:rowOff>
    </xdr:from>
    <xdr:to>
      <xdr:col>14</xdr:col>
      <xdr:colOff>243224</xdr:colOff>
      <xdr:row>1</xdr:row>
      <xdr:rowOff>413719</xdr:rowOff>
    </xdr:to>
    <xdr:cxnSp macro="">
      <xdr:nvCxnSpPr>
        <xdr:cNvPr id="28" name="直線コネクタ 27">
          <a:extLst>
            <a:ext uri="{FF2B5EF4-FFF2-40B4-BE49-F238E27FC236}">
              <a16:creationId xmlns:a16="http://schemas.microsoft.com/office/drawing/2014/main" id="{00000000-0008-0000-0100-00001C000000}"/>
            </a:ext>
          </a:extLst>
        </xdr:cNvPr>
        <xdr:cNvCxnSpPr/>
      </xdr:nvCxnSpPr>
      <xdr:spPr bwMode="auto">
        <a:xfrm flipH="1" flipV="1">
          <a:off x="8439150" y="581025"/>
          <a:ext cx="319424" cy="289894"/>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103186</xdr:colOff>
      <xdr:row>99</xdr:row>
      <xdr:rowOff>246063</xdr:rowOff>
    </xdr:from>
    <xdr:to>
      <xdr:col>18</xdr:col>
      <xdr:colOff>25914</xdr:colOff>
      <xdr:row>99</xdr:row>
      <xdr:rowOff>1125990</xdr:rowOff>
    </xdr:to>
    <xdr:sp macro="" textlink="">
      <xdr:nvSpPr>
        <xdr:cNvPr id="29" name="角丸四角形吹き出し 3">
          <a:extLst>
            <a:ext uri="{FF2B5EF4-FFF2-40B4-BE49-F238E27FC236}">
              <a16:creationId xmlns:a16="http://schemas.microsoft.com/office/drawing/2014/main" id="{00000000-0008-0000-0100-00001D000000}"/>
            </a:ext>
          </a:extLst>
        </xdr:cNvPr>
        <xdr:cNvSpPr/>
      </xdr:nvSpPr>
      <xdr:spPr bwMode="auto">
        <a:xfrm>
          <a:off x="8778874" y="19248438"/>
          <a:ext cx="2510353" cy="879927"/>
        </a:xfrm>
        <a:prstGeom prst="wedgeRoundRectCallout">
          <a:avLst>
            <a:gd name="adj1" fmla="val -47433"/>
            <a:gd name="adj2" fmla="val 19236"/>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050">
              <a:solidFill>
                <a:sysClr val="windowText" lastClr="000000"/>
              </a:solidFill>
              <a:latin typeface="+mn-ea"/>
              <a:ea typeface="+mn-ea"/>
            </a:rPr>
            <a:t>支援契約締結予定日以降の事業スケジュールをご記載ください。</a:t>
          </a:r>
          <a:endParaRPr kumimoji="1" lang="en-US" altLang="ja-JP" sz="1050">
            <a:solidFill>
              <a:sysClr val="windowText" lastClr="000000"/>
            </a:solidFill>
            <a:latin typeface="+mn-ea"/>
            <a:ea typeface="+mn-ea"/>
          </a:endParaRPr>
        </a:p>
      </xdr:txBody>
    </xdr:sp>
    <xdr:clientData/>
  </xdr:twoCellAnchor>
  <xdr:twoCellAnchor>
    <xdr:from>
      <xdr:col>0</xdr:col>
      <xdr:colOff>873125</xdr:colOff>
      <xdr:row>99</xdr:row>
      <xdr:rowOff>686027</xdr:rowOff>
    </xdr:from>
    <xdr:to>
      <xdr:col>14</xdr:col>
      <xdr:colOff>103186</xdr:colOff>
      <xdr:row>99</xdr:row>
      <xdr:rowOff>1325563</xdr:rowOff>
    </xdr:to>
    <xdr:cxnSp macro="">
      <xdr:nvCxnSpPr>
        <xdr:cNvPr id="30" name="直線コネクタ 29">
          <a:extLst>
            <a:ext uri="{FF2B5EF4-FFF2-40B4-BE49-F238E27FC236}">
              <a16:creationId xmlns:a16="http://schemas.microsoft.com/office/drawing/2014/main" id="{00000000-0008-0000-0100-00001E000000}"/>
            </a:ext>
          </a:extLst>
        </xdr:cNvPr>
        <xdr:cNvCxnSpPr>
          <a:stCxn id="29" idx="1"/>
        </xdr:cNvCxnSpPr>
      </xdr:nvCxnSpPr>
      <xdr:spPr bwMode="auto">
        <a:xfrm flipH="1">
          <a:off x="873125" y="19688402"/>
          <a:ext cx="7905749" cy="639536"/>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409575</xdr:colOff>
      <xdr:row>19</xdr:row>
      <xdr:rowOff>9525</xdr:rowOff>
    </xdr:from>
    <xdr:to>
      <xdr:col>13</xdr:col>
      <xdr:colOff>1461246</xdr:colOff>
      <xdr:row>24</xdr:row>
      <xdr:rowOff>118226</xdr:rowOff>
    </xdr:to>
    <xdr:grpSp>
      <xdr:nvGrpSpPr>
        <xdr:cNvPr id="34" name="グループ化 33">
          <a:extLst>
            <a:ext uri="{FF2B5EF4-FFF2-40B4-BE49-F238E27FC236}">
              <a16:creationId xmlns:a16="http://schemas.microsoft.com/office/drawing/2014/main" id="{00000000-0008-0000-0100-000022000000}"/>
            </a:ext>
          </a:extLst>
        </xdr:cNvPr>
        <xdr:cNvGrpSpPr>
          <a:grpSpLocks/>
        </xdr:cNvGrpSpPr>
      </xdr:nvGrpSpPr>
      <xdr:grpSpPr bwMode="auto">
        <a:xfrm>
          <a:off x="2445204" y="4962525"/>
          <a:ext cx="6004671" cy="1001330"/>
          <a:chOff x="-602752" y="6760179"/>
          <a:chExt cx="9050597" cy="732799"/>
        </a:xfrm>
      </xdr:grpSpPr>
      <xdr:sp macro="" textlink="">
        <xdr:nvSpPr>
          <xdr:cNvPr id="35" name="角丸四角形吹き出し 3">
            <a:hlinkClick xmlns:r="http://schemas.openxmlformats.org/officeDocument/2006/relationships" r:id="rId2"/>
            <a:extLst>
              <a:ext uri="{FF2B5EF4-FFF2-40B4-BE49-F238E27FC236}">
                <a16:creationId xmlns:a16="http://schemas.microsoft.com/office/drawing/2014/main" id="{00000000-0008-0000-0100-000023000000}"/>
              </a:ext>
            </a:extLst>
          </xdr:cNvPr>
          <xdr:cNvSpPr/>
        </xdr:nvSpPr>
        <xdr:spPr>
          <a:xfrm>
            <a:off x="5412769" y="6760179"/>
            <a:ext cx="3035076" cy="630549"/>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en-US" altLang="ja-JP" sz="1050">
                <a:solidFill>
                  <a:sysClr val="windowText" lastClr="000000"/>
                </a:solidFill>
                <a:latin typeface="+mn-ea"/>
                <a:ea typeface="+mn-ea"/>
              </a:rPr>
              <a:t>※</a:t>
            </a:r>
            <a:r>
              <a:rPr kumimoji="1" lang="ja-JP" altLang="en-US" sz="1050" u="sng">
                <a:solidFill>
                  <a:sysClr val="windowText" lastClr="000000"/>
                </a:solidFill>
                <a:latin typeface="+mn-ea"/>
                <a:ea typeface="+mn-ea"/>
              </a:rPr>
              <a:t>事業目的、事業目標、事業内容の記入例</a:t>
            </a:r>
            <a:r>
              <a:rPr kumimoji="1" lang="en-US" altLang="ja-JP" sz="1050" u="sng">
                <a:solidFill>
                  <a:sysClr val="windowText" lastClr="000000"/>
                </a:solidFill>
                <a:latin typeface="+mn-ea"/>
                <a:ea typeface="+mn-ea"/>
              </a:rPr>
              <a:t>(PDF</a:t>
            </a:r>
            <a:r>
              <a:rPr kumimoji="1" lang="ja-JP" altLang="en-US" sz="1050" u="sng">
                <a:solidFill>
                  <a:sysClr val="windowText" lastClr="000000"/>
                </a:solidFill>
                <a:latin typeface="+mn-ea"/>
                <a:ea typeface="+mn-ea"/>
              </a:rPr>
              <a:t>リンク</a:t>
            </a:r>
            <a:r>
              <a:rPr kumimoji="1" lang="en-US" altLang="ja-JP" sz="1050" u="sng">
                <a:solidFill>
                  <a:sysClr val="windowText" lastClr="000000"/>
                </a:solidFill>
                <a:latin typeface="+mn-ea"/>
                <a:ea typeface="+mn-ea"/>
              </a:rPr>
              <a:t>)</a:t>
            </a:r>
            <a:r>
              <a:rPr kumimoji="1" lang="ja-JP" altLang="en-US" sz="1050">
                <a:solidFill>
                  <a:sysClr val="windowText" lastClr="000000"/>
                </a:solidFill>
                <a:latin typeface="+mn-ea"/>
                <a:ea typeface="+mn-ea"/>
              </a:rPr>
              <a:t>を参考に、事業内容を記載してください。</a:t>
            </a:r>
            <a:endParaRPr kumimoji="1" lang="en-US" altLang="ja-JP" sz="1050">
              <a:solidFill>
                <a:sysClr val="windowText" lastClr="000000"/>
              </a:solidFill>
              <a:latin typeface="+mn-ea"/>
              <a:ea typeface="+mn-ea"/>
            </a:endParaRPr>
          </a:p>
        </xdr:txBody>
      </xdr:sp>
      <xdr:cxnSp macro="">
        <xdr:nvCxnSpPr>
          <xdr:cNvPr id="36" name="直線コネクタ 35">
            <a:extLst>
              <a:ext uri="{FF2B5EF4-FFF2-40B4-BE49-F238E27FC236}">
                <a16:creationId xmlns:a16="http://schemas.microsoft.com/office/drawing/2014/main" id="{00000000-0008-0000-0100-000024000000}"/>
              </a:ext>
            </a:extLst>
          </xdr:cNvPr>
          <xdr:cNvCxnSpPr/>
        </xdr:nvCxnSpPr>
        <xdr:spPr>
          <a:xfrm flipH="1">
            <a:off x="-602752" y="7110246"/>
            <a:ext cx="6015521" cy="382732"/>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2</xdr:col>
      <xdr:colOff>41852</xdr:colOff>
      <xdr:row>6</xdr:row>
      <xdr:rowOff>226339</xdr:rowOff>
    </xdr:from>
    <xdr:to>
      <xdr:col>3</xdr:col>
      <xdr:colOff>18761</xdr:colOff>
      <xdr:row>6</xdr:row>
      <xdr:rowOff>226339</xdr:rowOff>
    </xdr:to>
    <xdr:cxnSp macro="">
      <xdr:nvCxnSpPr>
        <xdr:cNvPr id="17" name="直線矢印コネクタ 16">
          <a:extLst>
            <a:ext uri="{FF2B5EF4-FFF2-40B4-BE49-F238E27FC236}">
              <a16:creationId xmlns:a16="http://schemas.microsoft.com/office/drawing/2014/main" id="{00000000-0008-0000-0300-000011000000}"/>
            </a:ext>
          </a:extLst>
        </xdr:cNvPr>
        <xdr:cNvCxnSpPr/>
      </xdr:nvCxnSpPr>
      <xdr:spPr>
        <a:xfrm flipV="1">
          <a:off x="5433002" y="2817139"/>
          <a:ext cx="424584" cy="0"/>
        </a:xfrm>
        <a:prstGeom prst="straightConnector1">
          <a:avLst/>
        </a:prstGeom>
        <a:ln w="57150">
          <a:solidFill>
            <a:srgbClr val="92D05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118052</xdr:colOff>
      <xdr:row>10</xdr:row>
      <xdr:rowOff>537152</xdr:rowOff>
    </xdr:from>
    <xdr:to>
      <xdr:col>5</xdr:col>
      <xdr:colOff>5765</xdr:colOff>
      <xdr:row>10</xdr:row>
      <xdr:rowOff>537489</xdr:rowOff>
    </xdr:to>
    <xdr:cxnSp macro="">
      <xdr:nvCxnSpPr>
        <xdr:cNvPr id="18" name="直線矢印コネクタ 17">
          <a:extLst>
            <a:ext uri="{FF2B5EF4-FFF2-40B4-BE49-F238E27FC236}">
              <a16:creationId xmlns:a16="http://schemas.microsoft.com/office/drawing/2014/main" id="{00000000-0008-0000-0300-000012000000}"/>
            </a:ext>
          </a:extLst>
        </xdr:cNvPr>
        <xdr:cNvCxnSpPr/>
      </xdr:nvCxnSpPr>
      <xdr:spPr>
        <a:xfrm flipV="1">
          <a:off x="8071427" y="6175952"/>
          <a:ext cx="706863" cy="337"/>
        </a:xfrm>
        <a:prstGeom prst="straightConnector1">
          <a:avLst/>
        </a:prstGeom>
        <a:ln w="57150">
          <a:solidFill>
            <a:srgbClr val="92D05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3350202</xdr:colOff>
      <xdr:row>6</xdr:row>
      <xdr:rowOff>1137565</xdr:rowOff>
    </xdr:from>
    <xdr:to>
      <xdr:col>2</xdr:col>
      <xdr:colOff>407372</xdr:colOff>
      <xdr:row>9</xdr:row>
      <xdr:rowOff>-1</xdr:rowOff>
    </xdr:to>
    <xdr:cxnSp macro="">
      <xdr:nvCxnSpPr>
        <xdr:cNvPr id="19" name="直線矢印コネクタ 18">
          <a:extLst>
            <a:ext uri="{FF2B5EF4-FFF2-40B4-BE49-F238E27FC236}">
              <a16:creationId xmlns:a16="http://schemas.microsoft.com/office/drawing/2014/main" id="{00000000-0008-0000-0300-000013000000}"/>
            </a:ext>
          </a:extLst>
        </xdr:cNvPr>
        <xdr:cNvCxnSpPr/>
      </xdr:nvCxnSpPr>
      <xdr:spPr>
        <a:xfrm flipH="1">
          <a:off x="4836102" y="3728365"/>
          <a:ext cx="962420" cy="1348459"/>
        </a:xfrm>
        <a:prstGeom prst="straightConnector1">
          <a:avLst/>
        </a:prstGeom>
        <a:ln w="57150">
          <a:solidFill>
            <a:srgbClr val="92D05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7</xdr:col>
      <xdr:colOff>2045277</xdr:colOff>
      <xdr:row>7</xdr:row>
      <xdr:rowOff>841375</xdr:rowOff>
    </xdr:from>
    <xdr:to>
      <xdr:col>7</xdr:col>
      <xdr:colOff>2080455</xdr:colOff>
      <xdr:row>9</xdr:row>
      <xdr:rowOff>16213</xdr:rowOff>
    </xdr:to>
    <xdr:cxnSp macro="">
      <xdr:nvCxnSpPr>
        <xdr:cNvPr id="20" name="直線矢印コネクタ 19">
          <a:extLst>
            <a:ext uri="{FF2B5EF4-FFF2-40B4-BE49-F238E27FC236}">
              <a16:creationId xmlns:a16="http://schemas.microsoft.com/office/drawing/2014/main" id="{00000000-0008-0000-0300-000014000000}"/>
            </a:ext>
          </a:extLst>
        </xdr:cNvPr>
        <xdr:cNvCxnSpPr/>
      </xdr:nvCxnSpPr>
      <xdr:spPr>
        <a:xfrm flipV="1">
          <a:off x="13132377" y="4765675"/>
          <a:ext cx="35178" cy="327363"/>
        </a:xfrm>
        <a:prstGeom prst="straightConnector1">
          <a:avLst/>
        </a:prstGeom>
        <a:ln w="57150">
          <a:solidFill>
            <a:srgbClr val="92D05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56573</xdr:colOff>
      <xdr:row>3</xdr:row>
      <xdr:rowOff>360554</xdr:rowOff>
    </xdr:from>
    <xdr:to>
      <xdr:col>6</xdr:col>
      <xdr:colOff>365094</xdr:colOff>
      <xdr:row>3</xdr:row>
      <xdr:rowOff>360554</xdr:rowOff>
    </xdr:to>
    <xdr:cxnSp macro="">
      <xdr:nvCxnSpPr>
        <xdr:cNvPr id="21" name="直線矢印コネクタ 20">
          <a:extLst>
            <a:ext uri="{FF2B5EF4-FFF2-40B4-BE49-F238E27FC236}">
              <a16:creationId xmlns:a16="http://schemas.microsoft.com/office/drawing/2014/main" id="{00000000-0008-0000-0300-000015000000}"/>
            </a:ext>
          </a:extLst>
        </xdr:cNvPr>
        <xdr:cNvCxnSpPr/>
      </xdr:nvCxnSpPr>
      <xdr:spPr>
        <a:xfrm>
          <a:off x="5447723" y="1779779"/>
          <a:ext cx="5585371" cy="0"/>
        </a:xfrm>
        <a:prstGeom prst="straightConnector1">
          <a:avLst/>
        </a:prstGeom>
        <a:ln w="57150">
          <a:solidFill>
            <a:srgbClr val="00B05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8</xdr:col>
      <xdr:colOff>34923</xdr:colOff>
      <xdr:row>0</xdr:row>
      <xdr:rowOff>761999</xdr:rowOff>
    </xdr:from>
    <xdr:to>
      <xdr:col>11</xdr:col>
      <xdr:colOff>1037</xdr:colOff>
      <xdr:row>5</xdr:row>
      <xdr:rowOff>576</xdr:rowOff>
    </xdr:to>
    <xdr:grpSp>
      <xdr:nvGrpSpPr>
        <xdr:cNvPr id="23" name="グループ化 8">
          <a:extLst>
            <a:ext uri="{FF2B5EF4-FFF2-40B4-BE49-F238E27FC236}">
              <a16:creationId xmlns:a16="http://schemas.microsoft.com/office/drawing/2014/main" id="{00000000-0008-0000-0300-000017000000}"/>
            </a:ext>
          </a:extLst>
        </xdr:cNvPr>
        <xdr:cNvGrpSpPr>
          <a:grpSpLocks/>
        </xdr:cNvGrpSpPr>
      </xdr:nvGrpSpPr>
      <xdr:grpSpPr bwMode="auto">
        <a:xfrm>
          <a:off x="14665323" y="761999"/>
          <a:ext cx="3085832" cy="2026601"/>
          <a:chOff x="5063904" y="4469312"/>
          <a:chExt cx="3952408" cy="1596154"/>
        </a:xfrm>
      </xdr:grpSpPr>
      <xdr:sp macro="" textlink="">
        <xdr:nvSpPr>
          <xdr:cNvPr id="24" name="角丸四角形吹き出し 3">
            <a:extLst>
              <a:ext uri="{FF2B5EF4-FFF2-40B4-BE49-F238E27FC236}">
                <a16:creationId xmlns:a16="http://schemas.microsoft.com/office/drawing/2014/main" id="{00000000-0008-0000-0300-000018000000}"/>
              </a:ext>
            </a:extLst>
          </xdr:cNvPr>
          <xdr:cNvSpPr/>
        </xdr:nvSpPr>
        <xdr:spPr>
          <a:xfrm>
            <a:off x="5528358" y="4469312"/>
            <a:ext cx="3487954" cy="1596154"/>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ja-JP" sz="1100">
                <a:solidFill>
                  <a:sysClr val="windowText" lastClr="000000"/>
                </a:solidFill>
                <a:effectLst/>
                <a:latin typeface="+mn-lt"/>
                <a:ea typeface="+mn-ea"/>
                <a:cs typeface="+mn-cs"/>
              </a:rPr>
              <a:t>以下の</a:t>
            </a:r>
            <a:r>
              <a:rPr lang="en-US" altLang="ja-JP" sz="1100">
                <a:solidFill>
                  <a:sysClr val="windowText" lastClr="000000"/>
                </a:solidFill>
                <a:effectLst/>
                <a:latin typeface="+mn-lt"/>
                <a:ea typeface="+mn-ea"/>
                <a:cs typeface="+mn-cs"/>
              </a:rPr>
              <a:t>2</a:t>
            </a:r>
            <a:r>
              <a:rPr lang="ja-JP" altLang="ja-JP" sz="1100">
                <a:solidFill>
                  <a:sysClr val="windowText" lastClr="000000"/>
                </a:solidFill>
                <a:effectLst/>
                <a:latin typeface="+mn-lt"/>
                <a:ea typeface="+mn-ea"/>
                <a:cs typeface="+mn-cs"/>
              </a:rPr>
              <a:t>点について、社会的背景や解決したい課題を踏まえて</a:t>
            </a:r>
            <a:r>
              <a:rPr lang="en-US" altLang="ja-JP" sz="1100">
                <a:solidFill>
                  <a:sysClr val="windowText" lastClr="000000"/>
                </a:solidFill>
                <a:effectLst/>
                <a:latin typeface="+mn-lt"/>
                <a:ea typeface="+mn-ea"/>
                <a:cs typeface="+mn-cs"/>
              </a:rPr>
              <a:t>350</a:t>
            </a:r>
            <a:r>
              <a:rPr lang="ja-JP" altLang="ja-JP" sz="1100">
                <a:solidFill>
                  <a:sysClr val="windowText" lastClr="000000"/>
                </a:solidFill>
                <a:effectLst/>
                <a:latin typeface="+mn-lt"/>
                <a:ea typeface="+mn-ea"/>
                <a:cs typeface="+mn-cs"/>
              </a:rPr>
              <a:t>文字以内で記入してください。</a:t>
            </a:r>
          </a:p>
          <a:p>
            <a:r>
              <a:rPr lang="en-US" altLang="ja-JP" sz="1100">
                <a:solidFill>
                  <a:sysClr val="windowText" lastClr="000000"/>
                </a:solidFill>
                <a:effectLst/>
                <a:latin typeface="+mn-lt"/>
                <a:ea typeface="+mn-ea"/>
                <a:cs typeface="+mn-cs"/>
              </a:rPr>
              <a:t> </a:t>
            </a:r>
            <a:endParaRPr lang="ja-JP" altLang="ja-JP" sz="1100">
              <a:solidFill>
                <a:sysClr val="windowText" lastClr="000000"/>
              </a:solidFill>
              <a:effectLst/>
              <a:latin typeface="+mn-lt"/>
              <a:ea typeface="+mn-ea"/>
              <a:cs typeface="+mn-cs"/>
            </a:endParaRPr>
          </a:p>
          <a:p>
            <a:r>
              <a:rPr lang="en-US" altLang="ja-JP" sz="1100">
                <a:solidFill>
                  <a:sysClr val="windowText" lastClr="000000"/>
                </a:solidFill>
                <a:effectLst/>
                <a:latin typeface="+mn-lt"/>
                <a:ea typeface="+mn-ea"/>
                <a:cs typeface="+mn-cs"/>
              </a:rPr>
              <a:t>1</a:t>
            </a:r>
            <a:r>
              <a:rPr lang="ja-JP" altLang="ja-JP" sz="1100">
                <a:solidFill>
                  <a:sysClr val="windowText" lastClr="000000"/>
                </a:solidFill>
                <a:effectLst/>
                <a:latin typeface="+mn-lt"/>
                <a:ea typeface="+mn-ea"/>
                <a:cs typeface="+mn-cs"/>
              </a:rPr>
              <a:t>．本事業の実施によって団体が実現しようとすること</a:t>
            </a:r>
          </a:p>
          <a:p>
            <a:r>
              <a:rPr lang="en-US" altLang="ja-JP" sz="1100">
                <a:solidFill>
                  <a:sysClr val="windowText" lastClr="000000"/>
                </a:solidFill>
                <a:effectLst/>
                <a:latin typeface="+mn-lt"/>
                <a:ea typeface="+mn-ea"/>
                <a:cs typeface="+mn-cs"/>
              </a:rPr>
              <a:t>2</a:t>
            </a:r>
            <a:r>
              <a:rPr lang="ja-JP" altLang="ja-JP" sz="1100">
                <a:solidFill>
                  <a:sysClr val="windowText" lastClr="000000"/>
                </a:solidFill>
                <a:effectLst/>
                <a:latin typeface="+mn-lt"/>
                <a:ea typeface="+mn-ea"/>
                <a:cs typeface="+mn-cs"/>
              </a:rPr>
              <a:t>．本事業の実施によって期待される波及効果</a:t>
            </a:r>
            <a:endParaRPr lang="ja-JP" altLang="en-US" sz="1100" b="0" i="0">
              <a:solidFill>
                <a:sysClr val="windowText" lastClr="000000"/>
              </a:solidFill>
              <a:effectLst/>
              <a:latin typeface="+mn-lt"/>
              <a:ea typeface="+mn-ea"/>
              <a:cs typeface="+mn-cs"/>
            </a:endParaRPr>
          </a:p>
        </xdr:txBody>
      </xdr:sp>
      <xdr:cxnSp macro="">
        <xdr:nvCxnSpPr>
          <xdr:cNvPr id="25" name="直線コネクタ 24">
            <a:extLst>
              <a:ext uri="{FF2B5EF4-FFF2-40B4-BE49-F238E27FC236}">
                <a16:creationId xmlns:a16="http://schemas.microsoft.com/office/drawing/2014/main" id="{00000000-0008-0000-0300-000019000000}"/>
              </a:ext>
            </a:extLst>
          </xdr:cNvPr>
          <xdr:cNvCxnSpPr>
            <a:stCxn id="24" idx="1"/>
          </xdr:cNvCxnSpPr>
        </xdr:nvCxnSpPr>
        <xdr:spPr>
          <a:xfrm flipH="1">
            <a:off x="5063904" y="5269743"/>
            <a:ext cx="464453" cy="329589"/>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twoCellAnchor>
    <xdr:from>
      <xdr:col>7</xdr:col>
      <xdr:colOff>4410363</xdr:colOff>
      <xdr:row>8</xdr:row>
      <xdr:rowOff>176645</xdr:rowOff>
    </xdr:from>
    <xdr:to>
      <xdr:col>10</xdr:col>
      <xdr:colOff>1803976</xdr:colOff>
      <xdr:row>10</xdr:row>
      <xdr:rowOff>2811895</xdr:rowOff>
    </xdr:to>
    <xdr:grpSp>
      <xdr:nvGrpSpPr>
        <xdr:cNvPr id="26" name="グループ化 15">
          <a:extLst>
            <a:ext uri="{FF2B5EF4-FFF2-40B4-BE49-F238E27FC236}">
              <a16:creationId xmlns:a16="http://schemas.microsoft.com/office/drawing/2014/main" id="{00000000-0008-0000-0300-00001A000000}"/>
            </a:ext>
          </a:extLst>
        </xdr:cNvPr>
        <xdr:cNvGrpSpPr>
          <a:grpSpLocks/>
        </xdr:cNvGrpSpPr>
      </xdr:nvGrpSpPr>
      <xdr:grpSpPr bwMode="auto">
        <a:xfrm>
          <a:off x="14388081" y="4416951"/>
          <a:ext cx="3357831" cy="3603438"/>
          <a:chOff x="4766342" y="4532782"/>
          <a:chExt cx="4396795" cy="7155677"/>
        </a:xfrm>
      </xdr:grpSpPr>
      <xdr:sp macro="" textlink="">
        <xdr:nvSpPr>
          <xdr:cNvPr id="27" name="角丸四角形吹き出し 3">
            <a:extLst>
              <a:ext uri="{FF2B5EF4-FFF2-40B4-BE49-F238E27FC236}">
                <a16:creationId xmlns:a16="http://schemas.microsoft.com/office/drawing/2014/main" id="{00000000-0008-0000-0300-00001B000000}"/>
              </a:ext>
            </a:extLst>
          </xdr:cNvPr>
          <xdr:cNvSpPr/>
        </xdr:nvSpPr>
        <xdr:spPr>
          <a:xfrm>
            <a:off x="5413370" y="4532782"/>
            <a:ext cx="3749767" cy="7155677"/>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ja-JP" sz="1100" b="0" i="0">
                <a:solidFill>
                  <a:sysClr val="windowText" lastClr="000000"/>
                </a:solidFill>
                <a:effectLst/>
                <a:latin typeface="+mn-lt"/>
                <a:ea typeface="+mn-ea"/>
                <a:cs typeface="+mn-cs"/>
              </a:rPr>
              <a:t>事業目的を将来実現するための事業目標として、以下の</a:t>
            </a:r>
            <a:r>
              <a:rPr lang="en-US" altLang="ja-JP" sz="1100" b="0" i="0">
                <a:solidFill>
                  <a:sysClr val="windowText" lastClr="000000"/>
                </a:solidFill>
                <a:effectLst/>
                <a:latin typeface="+mn-lt"/>
                <a:ea typeface="+mn-ea"/>
                <a:cs typeface="+mn-cs"/>
              </a:rPr>
              <a:t>2</a:t>
            </a:r>
            <a:r>
              <a:rPr lang="ja-JP" altLang="ja-JP" sz="1100" b="0" i="0">
                <a:solidFill>
                  <a:sysClr val="windowText" lastClr="000000"/>
                </a:solidFill>
                <a:effectLst/>
                <a:latin typeface="+mn-lt"/>
                <a:ea typeface="+mn-ea"/>
                <a:cs typeface="+mn-cs"/>
              </a:rPr>
              <a:t>点を明確に</a:t>
            </a:r>
            <a:r>
              <a:rPr lang="en-US" altLang="ja-JP" sz="1100" b="0" i="0">
                <a:solidFill>
                  <a:sysClr val="windowText" lastClr="000000"/>
                </a:solidFill>
                <a:effectLst/>
                <a:latin typeface="+mn-lt"/>
                <a:ea typeface="+mn-ea"/>
                <a:cs typeface="+mn-cs"/>
              </a:rPr>
              <a:t>700</a:t>
            </a:r>
            <a:r>
              <a:rPr lang="ja-JP" altLang="en-US" sz="1100" b="0" i="0">
                <a:solidFill>
                  <a:sysClr val="windowText" lastClr="000000"/>
                </a:solidFill>
                <a:effectLst/>
                <a:latin typeface="+mn-lt"/>
                <a:ea typeface="+mn-ea"/>
                <a:cs typeface="+mn-cs"/>
              </a:rPr>
              <a:t>文</a:t>
            </a:r>
            <a:r>
              <a:rPr lang="ja-JP" altLang="ja-JP" sz="1100" b="0" i="0">
                <a:solidFill>
                  <a:sysClr val="windowText" lastClr="000000"/>
                </a:solidFill>
                <a:effectLst/>
                <a:latin typeface="+mn-lt"/>
                <a:ea typeface="+mn-ea"/>
                <a:cs typeface="+mn-cs"/>
              </a:rPr>
              <a:t>字以内で記入してください。</a:t>
            </a:r>
            <a:endParaRPr lang="ja-JP" altLang="ja-JP">
              <a:solidFill>
                <a:sysClr val="windowText" lastClr="000000"/>
              </a:solidFill>
              <a:effectLst/>
            </a:endParaRPr>
          </a:p>
          <a:p>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年後の事業完了時点の到達目標として、何をどういう状態にするのか？　例えば、受益者にもたらされる状態や当初からの変化</a:t>
            </a:r>
            <a:endParaRPr lang="ja-JP" altLang="ja-JP">
              <a:solidFill>
                <a:sysClr val="windowText" lastClr="000000"/>
              </a:solidFill>
              <a:effectLst/>
            </a:endParaRPr>
          </a:p>
          <a:p>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2</a:t>
            </a:r>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）の事業成果を測定する際の根拠</a:t>
            </a:r>
            <a:endParaRPr lang="ja-JP" altLang="ja-JP">
              <a:solidFill>
                <a:sysClr val="windowText" lastClr="000000"/>
              </a:solidFill>
              <a:effectLst/>
            </a:endParaRPr>
          </a:p>
          <a:p>
            <a:r>
              <a:rPr lang="ja-JP" altLang="ja-JP" sz="1100" b="0" i="0">
                <a:solidFill>
                  <a:sysClr val="windowText" lastClr="000000"/>
                </a:solidFill>
                <a:effectLst/>
                <a:latin typeface="+mn-lt"/>
                <a:ea typeface="+mn-ea"/>
                <a:cs typeface="+mn-cs"/>
              </a:rPr>
              <a:t>（どのように確認するのか？　数値目標がある場合、どのような方法で成果測定するのか？）</a:t>
            </a:r>
            <a:endParaRPr lang="ja-JP" altLang="en-US" sz="1100" b="0" i="0">
              <a:solidFill>
                <a:schemeClr val="tx1"/>
              </a:solidFill>
              <a:effectLst/>
              <a:latin typeface="+mn-lt"/>
              <a:ea typeface="+mn-ea"/>
              <a:cs typeface="+mn-cs"/>
            </a:endParaRPr>
          </a:p>
        </xdr:txBody>
      </xdr:sp>
      <xdr:cxnSp macro="">
        <xdr:nvCxnSpPr>
          <xdr:cNvPr id="28" name="直線コネクタ 27">
            <a:extLst>
              <a:ext uri="{FF2B5EF4-FFF2-40B4-BE49-F238E27FC236}">
                <a16:creationId xmlns:a16="http://schemas.microsoft.com/office/drawing/2014/main" id="{00000000-0008-0000-0300-00001C000000}"/>
              </a:ext>
            </a:extLst>
          </xdr:cNvPr>
          <xdr:cNvCxnSpPr/>
        </xdr:nvCxnSpPr>
        <xdr:spPr>
          <a:xfrm flipH="1" flipV="1">
            <a:off x="4766342" y="4812958"/>
            <a:ext cx="592351" cy="331542"/>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twoCellAnchor>
    <xdr:from>
      <xdr:col>0</xdr:col>
      <xdr:colOff>334818</xdr:colOff>
      <xdr:row>9</xdr:row>
      <xdr:rowOff>531091</xdr:rowOff>
    </xdr:from>
    <xdr:to>
      <xdr:col>3</xdr:col>
      <xdr:colOff>1916546</xdr:colOff>
      <xdr:row>21</xdr:row>
      <xdr:rowOff>184726</xdr:rowOff>
    </xdr:to>
    <xdr:grpSp>
      <xdr:nvGrpSpPr>
        <xdr:cNvPr id="29" name="グループ化 26">
          <a:extLst>
            <a:ext uri="{FF2B5EF4-FFF2-40B4-BE49-F238E27FC236}">
              <a16:creationId xmlns:a16="http://schemas.microsoft.com/office/drawing/2014/main" id="{00000000-0008-0000-0300-00001D000000}"/>
            </a:ext>
          </a:extLst>
        </xdr:cNvPr>
        <xdr:cNvGrpSpPr>
          <a:grpSpLocks/>
        </xdr:cNvGrpSpPr>
      </xdr:nvGrpSpPr>
      <xdr:grpSpPr bwMode="auto">
        <a:xfrm>
          <a:off x="334818" y="5004479"/>
          <a:ext cx="6818461" cy="5615165"/>
          <a:chOff x="4793635" y="2911756"/>
          <a:chExt cx="5371424" cy="4103434"/>
        </a:xfrm>
      </xdr:grpSpPr>
      <xdr:sp macro="" textlink="">
        <xdr:nvSpPr>
          <xdr:cNvPr id="30" name="角丸四角形吹き出し 3">
            <a:extLst>
              <a:ext uri="{FF2B5EF4-FFF2-40B4-BE49-F238E27FC236}">
                <a16:creationId xmlns:a16="http://schemas.microsoft.com/office/drawing/2014/main" id="{00000000-0008-0000-0300-00001E000000}"/>
              </a:ext>
            </a:extLst>
          </xdr:cNvPr>
          <xdr:cNvSpPr/>
        </xdr:nvSpPr>
        <xdr:spPr>
          <a:xfrm>
            <a:off x="4793635" y="5426406"/>
            <a:ext cx="5371424" cy="1588784"/>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ja-JP" sz="1100">
                <a:solidFill>
                  <a:sysClr val="windowText" lastClr="000000"/>
                </a:solidFill>
                <a:effectLst/>
                <a:latin typeface="+mn-lt"/>
                <a:ea typeface="+mn-ea"/>
                <a:cs typeface="+mn-cs"/>
              </a:rPr>
              <a:t>助成金を使って行う事業・活動の内容を</a:t>
            </a:r>
            <a:r>
              <a:rPr lang="en-US" altLang="ja-JP" sz="1100">
                <a:solidFill>
                  <a:sysClr val="windowText" lastClr="000000"/>
                </a:solidFill>
                <a:effectLst/>
                <a:latin typeface="+mn-lt"/>
                <a:ea typeface="+mn-ea"/>
                <a:cs typeface="+mn-cs"/>
              </a:rPr>
              <a:t>700</a:t>
            </a:r>
            <a:r>
              <a:rPr lang="ja-JP" altLang="ja-JP" sz="1100">
                <a:solidFill>
                  <a:sysClr val="windowText" lastClr="000000"/>
                </a:solidFill>
                <a:effectLst/>
                <a:latin typeface="+mn-lt"/>
                <a:ea typeface="+mn-ea"/>
                <a:cs typeface="+mn-cs"/>
              </a:rPr>
              <a:t>文字以内で記入してください。どこで、いつ、誰を対象に何を行うのかが明確にわかるよう、記入例をご参照のうえ、必要項目すべてについて記入して下さい。具体的な数字も含めて記入して下さい。</a:t>
            </a:r>
          </a:p>
          <a:p>
            <a:r>
              <a:rPr lang="en-US" altLang="ja-JP" sz="1100">
                <a:solidFill>
                  <a:sysClr val="windowText" lastClr="000000"/>
                </a:solidFill>
                <a:effectLst/>
                <a:latin typeface="+mn-lt"/>
                <a:ea typeface="+mn-ea"/>
                <a:cs typeface="+mn-cs"/>
              </a:rPr>
              <a:t> </a:t>
            </a:r>
            <a:endParaRPr lang="ja-JP" altLang="ja-JP" sz="1100">
              <a:solidFill>
                <a:sysClr val="windowText" lastClr="000000"/>
              </a:solidFill>
              <a:effectLst/>
              <a:latin typeface="+mn-lt"/>
              <a:ea typeface="+mn-ea"/>
              <a:cs typeface="+mn-cs"/>
            </a:endParaRPr>
          </a:p>
          <a:p>
            <a:r>
              <a:rPr lang="ja-JP" altLang="ja-JP" sz="1100" b="1">
                <a:solidFill>
                  <a:sysClr val="windowText" lastClr="000000"/>
                </a:solidFill>
                <a:effectLst/>
                <a:latin typeface="+mn-lt"/>
                <a:ea typeface="+mn-ea"/>
                <a:cs typeface="+mn-cs"/>
              </a:rPr>
              <a:t>番号の振り方等の体裁は、記入例に必ず従ってください。</a:t>
            </a:r>
            <a:endParaRPr lang="ja-JP" altLang="ja-JP" sz="1100">
              <a:solidFill>
                <a:sysClr val="windowText" lastClr="000000"/>
              </a:solidFill>
              <a:effectLst/>
              <a:latin typeface="+mn-lt"/>
              <a:ea typeface="+mn-ea"/>
              <a:cs typeface="+mn-cs"/>
            </a:endParaRPr>
          </a:p>
          <a:p>
            <a:r>
              <a:rPr lang="en-US" altLang="ja-JP" sz="1100">
                <a:solidFill>
                  <a:sysClr val="windowText" lastClr="000000"/>
                </a:solidFill>
                <a:effectLst/>
                <a:latin typeface="+mn-lt"/>
                <a:ea typeface="+mn-ea"/>
                <a:cs typeface="+mn-cs"/>
              </a:rPr>
              <a:t>1</a:t>
            </a:r>
            <a:r>
              <a:rPr lang="ja-JP" altLang="ja-JP"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2</a:t>
            </a:r>
            <a:r>
              <a:rPr lang="ja-JP" altLang="ja-JP" sz="1100">
                <a:solidFill>
                  <a:sysClr val="windowText" lastClr="000000"/>
                </a:solidFill>
                <a:effectLst/>
                <a:latin typeface="+mn-lt"/>
                <a:ea typeface="+mn-ea"/>
                <a:cs typeface="+mn-cs"/>
              </a:rPr>
              <a:t>などの英数字、英文字は</a:t>
            </a:r>
            <a:r>
              <a:rPr lang="ja-JP" altLang="ja-JP" sz="1100" b="1">
                <a:solidFill>
                  <a:sysClr val="windowText" lastClr="000000"/>
                </a:solidFill>
                <a:effectLst/>
                <a:latin typeface="+mn-lt"/>
                <a:ea typeface="+mn-ea"/>
                <a:cs typeface="+mn-cs"/>
              </a:rPr>
              <a:t>半角</a:t>
            </a:r>
            <a:r>
              <a:rPr lang="ja-JP" altLang="ja-JP" sz="1100">
                <a:solidFill>
                  <a:sysClr val="windowText" lastClr="000000"/>
                </a:solidFill>
                <a:effectLst/>
                <a:latin typeface="+mn-lt"/>
                <a:ea typeface="+mn-ea"/>
                <a:cs typeface="+mn-cs"/>
              </a:rPr>
              <a:t>で、「．」「～」「：」「（）」などの記号は</a:t>
            </a:r>
            <a:r>
              <a:rPr lang="ja-JP" altLang="ja-JP" sz="1100" b="1">
                <a:solidFill>
                  <a:sysClr val="windowText" lastClr="000000"/>
                </a:solidFill>
                <a:effectLst/>
                <a:latin typeface="+mn-lt"/>
                <a:ea typeface="+mn-ea"/>
                <a:cs typeface="+mn-cs"/>
              </a:rPr>
              <a:t>全角</a:t>
            </a:r>
            <a:r>
              <a:rPr lang="ja-JP" altLang="ja-JP" sz="1100">
                <a:solidFill>
                  <a:sysClr val="windowText" lastClr="000000"/>
                </a:solidFill>
                <a:effectLst/>
                <a:latin typeface="+mn-lt"/>
                <a:ea typeface="+mn-ea"/>
                <a:cs typeface="+mn-cs"/>
              </a:rPr>
              <a:t>でご記入ください。</a:t>
            </a:r>
            <a:endParaRPr lang="en-US" altLang="ja-JP" sz="1100">
              <a:solidFill>
                <a:sysClr val="windowText" lastClr="000000"/>
              </a:solidFill>
              <a:effectLst/>
              <a:latin typeface="+mn-lt"/>
              <a:ea typeface="+mn-ea"/>
              <a:cs typeface="+mn-cs"/>
            </a:endParaRPr>
          </a:p>
          <a:p>
            <a:endParaRPr lang="en-US"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該当する項目はすべてご記入ください。</a:t>
            </a:r>
            <a:endParaRPr lang="ja-JP" altLang="en-US" sz="1100" b="0" i="0">
              <a:solidFill>
                <a:schemeClr val="tx1"/>
              </a:solidFill>
              <a:effectLst/>
              <a:latin typeface="+mn-lt"/>
              <a:ea typeface="+mn-ea"/>
              <a:cs typeface="+mn-cs"/>
            </a:endParaRPr>
          </a:p>
        </xdr:txBody>
      </xdr:sp>
      <xdr:cxnSp macro="">
        <xdr:nvCxnSpPr>
          <xdr:cNvPr id="31" name="直線コネクタ 30">
            <a:extLst>
              <a:ext uri="{FF2B5EF4-FFF2-40B4-BE49-F238E27FC236}">
                <a16:creationId xmlns:a16="http://schemas.microsoft.com/office/drawing/2014/main" id="{00000000-0008-0000-0300-00001F000000}"/>
              </a:ext>
            </a:extLst>
          </xdr:cNvPr>
          <xdr:cNvCxnSpPr/>
        </xdr:nvCxnSpPr>
        <xdr:spPr>
          <a:xfrm flipV="1">
            <a:off x="5124873" y="2911756"/>
            <a:ext cx="510285" cy="2506238"/>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2</xdr:col>
      <xdr:colOff>41852</xdr:colOff>
      <xdr:row>6</xdr:row>
      <xdr:rowOff>226339</xdr:rowOff>
    </xdr:from>
    <xdr:to>
      <xdr:col>3</xdr:col>
      <xdr:colOff>18761</xdr:colOff>
      <xdr:row>6</xdr:row>
      <xdr:rowOff>226339</xdr:rowOff>
    </xdr:to>
    <xdr:cxnSp macro="">
      <xdr:nvCxnSpPr>
        <xdr:cNvPr id="18" name="直線矢印コネクタ 17">
          <a:extLst>
            <a:ext uri="{FF2B5EF4-FFF2-40B4-BE49-F238E27FC236}">
              <a16:creationId xmlns:a16="http://schemas.microsoft.com/office/drawing/2014/main" id="{00000000-0008-0000-0400-000012000000}"/>
            </a:ext>
          </a:extLst>
        </xdr:cNvPr>
        <xdr:cNvCxnSpPr/>
      </xdr:nvCxnSpPr>
      <xdr:spPr>
        <a:xfrm flipV="1">
          <a:off x="5433002" y="2817139"/>
          <a:ext cx="424584" cy="0"/>
        </a:xfrm>
        <a:prstGeom prst="straightConnector1">
          <a:avLst/>
        </a:prstGeom>
        <a:ln w="57150">
          <a:solidFill>
            <a:srgbClr val="92D05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118052</xdr:colOff>
      <xdr:row>10</xdr:row>
      <xdr:rowOff>524452</xdr:rowOff>
    </xdr:from>
    <xdr:to>
      <xdr:col>5</xdr:col>
      <xdr:colOff>5765</xdr:colOff>
      <xdr:row>10</xdr:row>
      <xdr:rowOff>524789</xdr:rowOff>
    </xdr:to>
    <xdr:cxnSp macro="">
      <xdr:nvCxnSpPr>
        <xdr:cNvPr id="19" name="直線矢印コネクタ 18">
          <a:extLst>
            <a:ext uri="{FF2B5EF4-FFF2-40B4-BE49-F238E27FC236}">
              <a16:creationId xmlns:a16="http://schemas.microsoft.com/office/drawing/2014/main" id="{00000000-0008-0000-0400-000013000000}"/>
            </a:ext>
          </a:extLst>
        </xdr:cNvPr>
        <xdr:cNvCxnSpPr/>
      </xdr:nvCxnSpPr>
      <xdr:spPr>
        <a:xfrm flipV="1">
          <a:off x="8071427" y="6353752"/>
          <a:ext cx="706863" cy="337"/>
        </a:xfrm>
        <a:prstGeom prst="straightConnector1">
          <a:avLst/>
        </a:prstGeom>
        <a:ln w="57150">
          <a:solidFill>
            <a:srgbClr val="92D05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3350202</xdr:colOff>
      <xdr:row>6</xdr:row>
      <xdr:rowOff>1143915</xdr:rowOff>
    </xdr:from>
    <xdr:to>
      <xdr:col>2</xdr:col>
      <xdr:colOff>407372</xdr:colOff>
      <xdr:row>9</xdr:row>
      <xdr:rowOff>28</xdr:rowOff>
    </xdr:to>
    <xdr:cxnSp macro="">
      <xdr:nvCxnSpPr>
        <xdr:cNvPr id="20" name="直線矢印コネクタ 19">
          <a:extLst>
            <a:ext uri="{FF2B5EF4-FFF2-40B4-BE49-F238E27FC236}">
              <a16:creationId xmlns:a16="http://schemas.microsoft.com/office/drawing/2014/main" id="{00000000-0008-0000-0400-000014000000}"/>
            </a:ext>
          </a:extLst>
        </xdr:cNvPr>
        <xdr:cNvCxnSpPr/>
      </xdr:nvCxnSpPr>
      <xdr:spPr>
        <a:xfrm flipH="1">
          <a:off x="4836102" y="3734715"/>
          <a:ext cx="962420" cy="1532638"/>
        </a:xfrm>
        <a:prstGeom prst="straightConnector1">
          <a:avLst/>
        </a:prstGeom>
        <a:ln w="57150">
          <a:solidFill>
            <a:srgbClr val="92D05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7</xdr:col>
      <xdr:colOff>2045277</xdr:colOff>
      <xdr:row>7</xdr:row>
      <xdr:rowOff>739775</xdr:rowOff>
    </xdr:from>
    <xdr:to>
      <xdr:col>7</xdr:col>
      <xdr:colOff>2048164</xdr:colOff>
      <xdr:row>9</xdr:row>
      <xdr:rowOff>16438</xdr:rowOff>
    </xdr:to>
    <xdr:cxnSp macro="">
      <xdr:nvCxnSpPr>
        <xdr:cNvPr id="21" name="直線矢印コネクタ 20">
          <a:extLst>
            <a:ext uri="{FF2B5EF4-FFF2-40B4-BE49-F238E27FC236}">
              <a16:creationId xmlns:a16="http://schemas.microsoft.com/office/drawing/2014/main" id="{00000000-0008-0000-0400-000015000000}"/>
            </a:ext>
          </a:extLst>
        </xdr:cNvPr>
        <xdr:cNvCxnSpPr/>
      </xdr:nvCxnSpPr>
      <xdr:spPr>
        <a:xfrm flipV="1">
          <a:off x="13132377" y="4911725"/>
          <a:ext cx="2887" cy="372038"/>
        </a:xfrm>
        <a:prstGeom prst="straightConnector1">
          <a:avLst/>
        </a:prstGeom>
        <a:ln w="57150">
          <a:solidFill>
            <a:srgbClr val="92D05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56573</xdr:colOff>
      <xdr:row>3</xdr:row>
      <xdr:rowOff>360554</xdr:rowOff>
    </xdr:from>
    <xdr:to>
      <xdr:col>6</xdr:col>
      <xdr:colOff>365094</xdr:colOff>
      <xdr:row>3</xdr:row>
      <xdr:rowOff>360554</xdr:rowOff>
    </xdr:to>
    <xdr:cxnSp macro="">
      <xdr:nvCxnSpPr>
        <xdr:cNvPr id="22" name="直線矢印コネクタ 21">
          <a:extLst>
            <a:ext uri="{FF2B5EF4-FFF2-40B4-BE49-F238E27FC236}">
              <a16:creationId xmlns:a16="http://schemas.microsoft.com/office/drawing/2014/main" id="{00000000-0008-0000-0400-000016000000}"/>
            </a:ext>
          </a:extLst>
        </xdr:cNvPr>
        <xdr:cNvCxnSpPr/>
      </xdr:nvCxnSpPr>
      <xdr:spPr>
        <a:xfrm>
          <a:off x="5447723" y="1779779"/>
          <a:ext cx="5585371" cy="0"/>
        </a:xfrm>
        <a:prstGeom prst="straightConnector1">
          <a:avLst/>
        </a:prstGeom>
        <a:ln w="57150">
          <a:solidFill>
            <a:srgbClr val="00B05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8</xdr:col>
      <xdr:colOff>63500</xdr:colOff>
      <xdr:row>0</xdr:row>
      <xdr:rowOff>141514</xdr:rowOff>
    </xdr:from>
    <xdr:to>
      <xdr:col>11</xdr:col>
      <xdr:colOff>0</xdr:colOff>
      <xdr:row>5</xdr:row>
      <xdr:rowOff>69849</xdr:rowOff>
    </xdr:to>
    <xdr:grpSp>
      <xdr:nvGrpSpPr>
        <xdr:cNvPr id="24" name="グループ化 7">
          <a:extLst>
            <a:ext uri="{FF2B5EF4-FFF2-40B4-BE49-F238E27FC236}">
              <a16:creationId xmlns:a16="http://schemas.microsoft.com/office/drawing/2014/main" id="{00000000-0008-0000-0400-000018000000}"/>
            </a:ext>
          </a:extLst>
        </xdr:cNvPr>
        <xdr:cNvGrpSpPr>
          <a:grpSpLocks/>
        </xdr:cNvGrpSpPr>
      </xdr:nvGrpSpPr>
      <xdr:grpSpPr bwMode="auto">
        <a:xfrm>
          <a:off x="14487712" y="141514"/>
          <a:ext cx="3056217" cy="3048053"/>
          <a:chOff x="5097087" y="4532782"/>
          <a:chExt cx="3952407" cy="1596154"/>
        </a:xfrm>
      </xdr:grpSpPr>
      <xdr:sp macro="" textlink="">
        <xdr:nvSpPr>
          <xdr:cNvPr id="25" name="角丸四角形吹き出し 3">
            <a:extLst>
              <a:ext uri="{FF2B5EF4-FFF2-40B4-BE49-F238E27FC236}">
                <a16:creationId xmlns:a16="http://schemas.microsoft.com/office/drawing/2014/main" id="{00000000-0008-0000-0400-000019000000}"/>
              </a:ext>
            </a:extLst>
          </xdr:cNvPr>
          <xdr:cNvSpPr/>
        </xdr:nvSpPr>
        <xdr:spPr>
          <a:xfrm>
            <a:off x="5561540" y="4532782"/>
            <a:ext cx="3487954" cy="1596154"/>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ja-JP" sz="1100">
                <a:solidFill>
                  <a:sysClr val="windowText" lastClr="000000"/>
                </a:solidFill>
                <a:effectLst/>
                <a:latin typeface="+mn-lt"/>
                <a:ea typeface="+mn-ea"/>
                <a:cs typeface="+mn-cs"/>
              </a:rPr>
              <a:t>以下の</a:t>
            </a:r>
            <a:r>
              <a:rPr lang="en-US" altLang="ja-JP" sz="1100">
                <a:solidFill>
                  <a:sysClr val="windowText" lastClr="000000"/>
                </a:solidFill>
                <a:effectLst/>
                <a:latin typeface="+mn-lt"/>
                <a:ea typeface="+mn-ea"/>
                <a:cs typeface="+mn-cs"/>
              </a:rPr>
              <a:t>2</a:t>
            </a:r>
            <a:r>
              <a:rPr lang="ja-JP" altLang="ja-JP" sz="1100">
                <a:solidFill>
                  <a:sysClr val="windowText" lastClr="000000"/>
                </a:solidFill>
                <a:effectLst/>
                <a:latin typeface="+mn-lt"/>
                <a:ea typeface="+mn-ea"/>
                <a:cs typeface="+mn-cs"/>
              </a:rPr>
              <a:t>点について、社会的背景や解決したい課題を踏まえて</a:t>
            </a:r>
            <a:r>
              <a:rPr lang="en-US" altLang="ja-JP" sz="1100">
                <a:solidFill>
                  <a:sysClr val="windowText" lastClr="000000"/>
                </a:solidFill>
                <a:effectLst/>
                <a:latin typeface="+mn-lt"/>
                <a:ea typeface="+mn-ea"/>
                <a:cs typeface="+mn-cs"/>
              </a:rPr>
              <a:t>350</a:t>
            </a:r>
            <a:r>
              <a:rPr lang="ja-JP" altLang="ja-JP" sz="1100">
                <a:solidFill>
                  <a:sysClr val="windowText" lastClr="000000"/>
                </a:solidFill>
                <a:effectLst/>
                <a:latin typeface="+mn-lt"/>
                <a:ea typeface="+mn-ea"/>
                <a:cs typeface="+mn-cs"/>
              </a:rPr>
              <a:t>文字以内で記入してください。</a:t>
            </a:r>
          </a:p>
          <a:p>
            <a:r>
              <a:rPr lang="en-US" altLang="ja-JP" sz="1100">
                <a:solidFill>
                  <a:sysClr val="windowText" lastClr="000000"/>
                </a:solidFill>
                <a:effectLst/>
                <a:latin typeface="+mn-lt"/>
                <a:ea typeface="+mn-ea"/>
                <a:cs typeface="+mn-cs"/>
              </a:rPr>
              <a:t> </a:t>
            </a:r>
            <a:endParaRPr lang="ja-JP" altLang="ja-JP" sz="1100">
              <a:solidFill>
                <a:sysClr val="windowText" lastClr="000000"/>
              </a:solidFill>
              <a:effectLst/>
              <a:latin typeface="+mn-lt"/>
              <a:ea typeface="+mn-ea"/>
              <a:cs typeface="+mn-cs"/>
            </a:endParaRPr>
          </a:p>
          <a:p>
            <a:r>
              <a:rPr lang="en-US" altLang="ja-JP" sz="1100">
                <a:solidFill>
                  <a:sysClr val="windowText" lastClr="000000"/>
                </a:solidFill>
                <a:effectLst/>
                <a:latin typeface="+mn-lt"/>
                <a:ea typeface="+mn-ea"/>
                <a:cs typeface="+mn-cs"/>
              </a:rPr>
              <a:t>1</a:t>
            </a:r>
            <a:r>
              <a:rPr lang="ja-JP" altLang="ja-JP" sz="1100">
                <a:solidFill>
                  <a:sysClr val="windowText" lastClr="000000"/>
                </a:solidFill>
                <a:effectLst/>
                <a:latin typeface="+mn-lt"/>
                <a:ea typeface="+mn-ea"/>
                <a:cs typeface="+mn-cs"/>
              </a:rPr>
              <a:t>．本事業の実施によって団体が実現しようとすること</a:t>
            </a:r>
          </a:p>
          <a:p>
            <a:r>
              <a:rPr lang="en-US" altLang="ja-JP" sz="1100">
                <a:solidFill>
                  <a:sysClr val="windowText" lastClr="000000"/>
                </a:solidFill>
                <a:effectLst/>
                <a:latin typeface="+mn-lt"/>
                <a:ea typeface="+mn-ea"/>
                <a:cs typeface="+mn-cs"/>
              </a:rPr>
              <a:t>2</a:t>
            </a:r>
            <a:r>
              <a:rPr lang="ja-JP" altLang="ja-JP" sz="1100">
                <a:solidFill>
                  <a:sysClr val="windowText" lastClr="000000"/>
                </a:solidFill>
                <a:effectLst/>
                <a:latin typeface="+mn-lt"/>
                <a:ea typeface="+mn-ea"/>
                <a:cs typeface="+mn-cs"/>
              </a:rPr>
              <a:t>．本事業の実施によって期待される波及効果</a:t>
            </a:r>
            <a:endParaRPr lang="ja-JP" altLang="en-US" sz="1100" b="0" i="0">
              <a:solidFill>
                <a:sysClr val="windowText" lastClr="000000"/>
              </a:solidFill>
              <a:effectLst/>
              <a:latin typeface="+mn-lt"/>
              <a:ea typeface="+mn-ea"/>
              <a:cs typeface="+mn-cs"/>
            </a:endParaRPr>
          </a:p>
        </xdr:txBody>
      </xdr:sp>
      <xdr:cxnSp macro="">
        <xdr:nvCxnSpPr>
          <xdr:cNvPr id="26" name="直線コネクタ 25">
            <a:extLst>
              <a:ext uri="{FF2B5EF4-FFF2-40B4-BE49-F238E27FC236}">
                <a16:creationId xmlns:a16="http://schemas.microsoft.com/office/drawing/2014/main" id="{00000000-0008-0000-0400-00001A000000}"/>
              </a:ext>
            </a:extLst>
          </xdr:cNvPr>
          <xdr:cNvCxnSpPr>
            <a:stCxn id="25" idx="1"/>
          </xdr:cNvCxnSpPr>
        </xdr:nvCxnSpPr>
        <xdr:spPr>
          <a:xfrm flipH="1">
            <a:off x="5097087" y="5333213"/>
            <a:ext cx="464453" cy="329589"/>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twoCellAnchor>
    <xdr:from>
      <xdr:col>7</xdr:col>
      <xdr:colOff>4508500</xdr:colOff>
      <xdr:row>8</xdr:row>
      <xdr:rowOff>517071</xdr:rowOff>
    </xdr:from>
    <xdr:to>
      <xdr:col>10</xdr:col>
      <xdr:colOff>1805214</xdr:colOff>
      <xdr:row>10</xdr:row>
      <xdr:rowOff>2748643</xdr:rowOff>
    </xdr:to>
    <xdr:grpSp>
      <xdr:nvGrpSpPr>
        <xdr:cNvPr id="27" name="グループ化 10">
          <a:extLst>
            <a:ext uri="{FF2B5EF4-FFF2-40B4-BE49-F238E27FC236}">
              <a16:creationId xmlns:a16="http://schemas.microsoft.com/office/drawing/2014/main" id="{00000000-0008-0000-0400-00001B000000}"/>
            </a:ext>
          </a:extLst>
        </xdr:cNvPr>
        <xdr:cNvGrpSpPr>
          <a:grpSpLocks/>
        </xdr:cNvGrpSpPr>
      </xdr:nvGrpSpPr>
      <xdr:grpSpPr bwMode="auto">
        <a:xfrm>
          <a:off x="14425258" y="6191730"/>
          <a:ext cx="3115704" cy="3549384"/>
          <a:chOff x="4766342" y="4532782"/>
          <a:chExt cx="4283154" cy="1961232"/>
        </a:xfrm>
      </xdr:grpSpPr>
      <xdr:sp macro="" textlink="">
        <xdr:nvSpPr>
          <xdr:cNvPr id="28" name="角丸四角形吹き出し 3">
            <a:extLst>
              <a:ext uri="{FF2B5EF4-FFF2-40B4-BE49-F238E27FC236}">
                <a16:creationId xmlns:a16="http://schemas.microsoft.com/office/drawing/2014/main" id="{00000000-0008-0000-0400-00001C000000}"/>
              </a:ext>
            </a:extLst>
          </xdr:cNvPr>
          <xdr:cNvSpPr/>
        </xdr:nvSpPr>
        <xdr:spPr>
          <a:xfrm>
            <a:off x="5413372" y="4532782"/>
            <a:ext cx="3636124" cy="1961232"/>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ja-JP" sz="1100" b="0" i="0">
                <a:solidFill>
                  <a:sysClr val="windowText" lastClr="000000"/>
                </a:solidFill>
                <a:effectLst/>
                <a:latin typeface="+mn-lt"/>
                <a:ea typeface="+mn-ea"/>
                <a:cs typeface="+mn-cs"/>
              </a:rPr>
              <a:t>事業目的を将来実現するための事業目標として、以下の</a:t>
            </a:r>
            <a:r>
              <a:rPr lang="en-US" altLang="ja-JP" sz="1100" b="0" i="0">
                <a:solidFill>
                  <a:sysClr val="windowText" lastClr="000000"/>
                </a:solidFill>
                <a:effectLst/>
                <a:latin typeface="+mn-lt"/>
                <a:ea typeface="+mn-ea"/>
                <a:cs typeface="+mn-cs"/>
              </a:rPr>
              <a:t>2</a:t>
            </a:r>
            <a:r>
              <a:rPr lang="ja-JP" altLang="ja-JP" sz="1100" b="0" i="0">
                <a:solidFill>
                  <a:sysClr val="windowText" lastClr="000000"/>
                </a:solidFill>
                <a:effectLst/>
                <a:latin typeface="+mn-lt"/>
                <a:ea typeface="+mn-ea"/>
                <a:cs typeface="+mn-cs"/>
              </a:rPr>
              <a:t>点を明確に</a:t>
            </a:r>
            <a:r>
              <a:rPr lang="en-US" altLang="ja-JP" sz="1100" b="0" i="0">
                <a:solidFill>
                  <a:sysClr val="windowText" lastClr="000000"/>
                </a:solidFill>
                <a:effectLst/>
                <a:latin typeface="+mn-lt"/>
                <a:ea typeface="+mn-ea"/>
                <a:cs typeface="+mn-cs"/>
              </a:rPr>
              <a:t>700</a:t>
            </a:r>
            <a:r>
              <a:rPr lang="ja-JP" altLang="ja-JP" sz="1100" b="0" i="0">
                <a:solidFill>
                  <a:sysClr val="windowText" lastClr="000000"/>
                </a:solidFill>
                <a:effectLst/>
                <a:latin typeface="+mn-lt"/>
                <a:ea typeface="+mn-ea"/>
                <a:cs typeface="+mn-cs"/>
              </a:rPr>
              <a:t>字以内で記入してください。</a:t>
            </a:r>
            <a:endParaRPr lang="ja-JP" altLang="ja-JP">
              <a:solidFill>
                <a:sysClr val="windowText" lastClr="000000"/>
              </a:solidFill>
              <a:effectLst/>
            </a:endParaRPr>
          </a:p>
          <a:p>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年後の事業完了時点の到達目標として、何をどういう状態にするのか？　例えば、受益者にもたらされる状態や当初からの変化</a:t>
            </a:r>
            <a:endParaRPr lang="ja-JP" altLang="ja-JP">
              <a:solidFill>
                <a:sysClr val="windowText" lastClr="000000"/>
              </a:solidFill>
              <a:effectLst/>
            </a:endParaRPr>
          </a:p>
          <a:p>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2</a:t>
            </a:r>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）の事業成果を測定する際の根拠</a:t>
            </a:r>
            <a:endParaRPr lang="ja-JP" altLang="ja-JP">
              <a:solidFill>
                <a:sysClr val="windowText" lastClr="000000"/>
              </a:solidFill>
              <a:effectLst/>
            </a:endParaRPr>
          </a:p>
          <a:p>
            <a:r>
              <a:rPr lang="ja-JP" altLang="ja-JP" sz="1100" b="0" i="0">
                <a:solidFill>
                  <a:sysClr val="windowText" lastClr="000000"/>
                </a:solidFill>
                <a:effectLst/>
                <a:latin typeface="+mn-lt"/>
                <a:ea typeface="+mn-ea"/>
                <a:cs typeface="+mn-cs"/>
              </a:rPr>
              <a:t>（どのように確認するのか？　数値目標がある場合、どのような方法で成果測定するのか？）</a:t>
            </a:r>
            <a:endParaRPr lang="ja-JP" altLang="ja-JP">
              <a:solidFill>
                <a:sysClr val="windowText" lastClr="000000"/>
              </a:solidFill>
              <a:effectLst/>
            </a:endParaRPr>
          </a:p>
          <a:p>
            <a:pPr>
              <a:lnSpc>
                <a:spcPts val="1300"/>
              </a:lnSpc>
            </a:pPr>
            <a:endParaRPr lang="ja-JP" altLang="en-US" sz="1100" b="0" i="0">
              <a:solidFill>
                <a:schemeClr val="tx1"/>
              </a:solidFill>
              <a:effectLst/>
              <a:latin typeface="+mn-lt"/>
              <a:ea typeface="+mn-ea"/>
              <a:cs typeface="+mn-cs"/>
            </a:endParaRPr>
          </a:p>
        </xdr:txBody>
      </xdr:sp>
      <xdr:cxnSp macro="">
        <xdr:nvCxnSpPr>
          <xdr:cNvPr id="29" name="直線コネクタ 28">
            <a:extLst>
              <a:ext uri="{FF2B5EF4-FFF2-40B4-BE49-F238E27FC236}">
                <a16:creationId xmlns:a16="http://schemas.microsoft.com/office/drawing/2014/main" id="{00000000-0008-0000-0400-00001D000000}"/>
              </a:ext>
            </a:extLst>
          </xdr:cNvPr>
          <xdr:cNvCxnSpPr/>
        </xdr:nvCxnSpPr>
        <xdr:spPr>
          <a:xfrm flipH="1" flipV="1">
            <a:off x="4766342" y="4812958"/>
            <a:ext cx="592351" cy="331542"/>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twoCellAnchor>
    <xdr:from>
      <xdr:col>0</xdr:col>
      <xdr:colOff>571498</xdr:colOff>
      <xdr:row>9</xdr:row>
      <xdr:rowOff>435429</xdr:rowOff>
    </xdr:from>
    <xdr:to>
      <xdr:col>3</xdr:col>
      <xdr:colOff>1941284</xdr:colOff>
      <xdr:row>17</xdr:row>
      <xdr:rowOff>217715</xdr:rowOff>
    </xdr:to>
    <xdr:grpSp>
      <xdr:nvGrpSpPr>
        <xdr:cNvPr id="30" name="グループ化 13">
          <a:extLst>
            <a:ext uri="{FF2B5EF4-FFF2-40B4-BE49-F238E27FC236}">
              <a16:creationId xmlns:a16="http://schemas.microsoft.com/office/drawing/2014/main" id="{00000000-0008-0000-0400-00001E000000}"/>
            </a:ext>
          </a:extLst>
        </xdr:cNvPr>
        <xdr:cNvGrpSpPr>
          <a:grpSpLocks/>
        </xdr:cNvGrpSpPr>
      </xdr:nvGrpSpPr>
      <xdr:grpSpPr bwMode="auto">
        <a:xfrm>
          <a:off x="571498" y="6907947"/>
          <a:ext cx="6583659" cy="5698992"/>
          <a:chOff x="5147574" y="-2071509"/>
          <a:chExt cx="4662667" cy="8736147"/>
        </a:xfrm>
      </xdr:grpSpPr>
      <xdr:sp macro="" textlink="">
        <xdr:nvSpPr>
          <xdr:cNvPr id="31" name="角丸四角形吹き出し 3">
            <a:extLst>
              <a:ext uri="{FF2B5EF4-FFF2-40B4-BE49-F238E27FC236}">
                <a16:creationId xmlns:a16="http://schemas.microsoft.com/office/drawing/2014/main" id="{00000000-0008-0000-0400-00001F000000}"/>
              </a:ext>
            </a:extLst>
          </xdr:cNvPr>
          <xdr:cNvSpPr/>
        </xdr:nvSpPr>
        <xdr:spPr>
          <a:xfrm>
            <a:off x="5147574" y="3311465"/>
            <a:ext cx="4662667" cy="3353173"/>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ja-JP" sz="1100">
                <a:solidFill>
                  <a:sysClr val="windowText" lastClr="000000"/>
                </a:solidFill>
                <a:effectLst/>
                <a:latin typeface="+mn-lt"/>
                <a:ea typeface="+mn-ea"/>
                <a:cs typeface="+mn-cs"/>
              </a:rPr>
              <a:t>助成金を使って行う事業・活動の内容を</a:t>
            </a:r>
            <a:r>
              <a:rPr lang="en-US" altLang="ja-JP" sz="1100">
                <a:solidFill>
                  <a:sysClr val="windowText" lastClr="000000"/>
                </a:solidFill>
                <a:effectLst/>
                <a:latin typeface="+mn-lt"/>
                <a:ea typeface="+mn-ea"/>
                <a:cs typeface="+mn-cs"/>
              </a:rPr>
              <a:t>700</a:t>
            </a:r>
            <a:r>
              <a:rPr lang="ja-JP" altLang="ja-JP" sz="1100">
                <a:solidFill>
                  <a:sysClr val="windowText" lastClr="000000"/>
                </a:solidFill>
                <a:effectLst/>
                <a:latin typeface="+mn-lt"/>
                <a:ea typeface="+mn-ea"/>
                <a:cs typeface="+mn-cs"/>
              </a:rPr>
              <a:t>文字以内で記入してください。どこで、いつ、誰を対象に何を行うのかが明確にわかるよう、記入例をご参照のうえ、必要項目すべてについて記入して下さい。具体的な数字も含めて記入して下さい。</a:t>
            </a:r>
          </a:p>
          <a:p>
            <a:r>
              <a:rPr lang="en-US" altLang="ja-JP" sz="1100">
                <a:solidFill>
                  <a:sysClr val="windowText" lastClr="000000"/>
                </a:solidFill>
                <a:effectLst/>
                <a:latin typeface="+mn-lt"/>
                <a:ea typeface="+mn-ea"/>
                <a:cs typeface="+mn-cs"/>
              </a:rPr>
              <a:t> </a:t>
            </a:r>
            <a:endParaRPr lang="ja-JP" altLang="ja-JP" sz="1100">
              <a:solidFill>
                <a:sysClr val="windowText" lastClr="000000"/>
              </a:solidFill>
              <a:effectLst/>
              <a:latin typeface="+mn-lt"/>
              <a:ea typeface="+mn-ea"/>
              <a:cs typeface="+mn-cs"/>
            </a:endParaRPr>
          </a:p>
          <a:p>
            <a:r>
              <a:rPr lang="ja-JP" altLang="ja-JP" sz="1100" b="1">
                <a:solidFill>
                  <a:sysClr val="windowText" lastClr="000000"/>
                </a:solidFill>
                <a:effectLst/>
                <a:latin typeface="+mn-lt"/>
                <a:ea typeface="+mn-ea"/>
                <a:cs typeface="+mn-cs"/>
              </a:rPr>
              <a:t>番号の振り方等の体裁は、記入例に必ず従ってください。</a:t>
            </a:r>
            <a:endParaRPr lang="ja-JP" altLang="ja-JP" sz="1100">
              <a:solidFill>
                <a:sysClr val="windowText" lastClr="000000"/>
              </a:solidFill>
              <a:effectLst/>
              <a:latin typeface="+mn-lt"/>
              <a:ea typeface="+mn-ea"/>
              <a:cs typeface="+mn-cs"/>
            </a:endParaRPr>
          </a:p>
          <a:p>
            <a:r>
              <a:rPr lang="en-US" altLang="ja-JP" sz="1100">
                <a:solidFill>
                  <a:sysClr val="windowText" lastClr="000000"/>
                </a:solidFill>
                <a:effectLst/>
                <a:latin typeface="+mn-lt"/>
                <a:ea typeface="+mn-ea"/>
                <a:cs typeface="+mn-cs"/>
              </a:rPr>
              <a:t>1</a:t>
            </a:r>
            <a:r>
              <a:rPr lang="ja-JP" altLang="ja-JP"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2</a:t>
            </a:r>
            <a:r>
              <a:rPr lang="ja-JP" altLang="ja-JP" sz="1100">
                <a:solidFill>
                  <a:sysClr val="windowText" lastClr="000000"/>
                </a:solidFill>
                <a:effectLst/>
                <a:latin typeface="+mn-lt"/>
                <a:ea typeface="+mn-ea"/>
                <a:cs typeface="+mn-cs"/>
              </a:rPr>
              <a:t>などの英数字、英文字は</a:t>
            </a:r>
            <a:r>
              <a:rPr lang="ja-JP" altLang="ja-JP" sz="1100" b="1">
                <a:solidFill>
                  <a:sysClr val="windowText" lastClr="000000"/>
                </a:solidFill>
                <a:effectLst/>
                <a:latin typeface="+mn-lt"/>
                <a:ea typeface="+mn-ea"/>
                <a:cs typeface="+mn-cs"/>
              </a:rPr>
              <a:t>半角</a:t>
            </a:r>
            <a:r>
              <a:rPr lang="ja-JP" altLang="ja-JP" sz="1100">
                <a:solidFill>
                  <a:sysClr val="windowText" lastClr="000000"/>
                </a:solidFill>
                <a:effectLst/>
                <a:latin typeface="+mn-lt"/>
                <a:ea typeface="+mn-ea"/>
                <a:cs typeface="+mn-cs"/>
              </a:rPr>
              <a:t>で、「．」「～」「：」「（）」などの記号は</a:t>
            </a:r>
            <a:r>
              <a:rPr lang="ja-JP" altLang="ja-JP" sz="1100" b="1">
                <a:solidFill>
                  <a:sysClr val="windowText" lastClr="000000"/>
                </a:solidFill>
                <a:effectLst/>
                <a:latin typeface="+mn-lt"/>
                <a:ea typeface="+mn-ea"/>
                <a:cs typeface="+mn-cs"/>
              </a:rPr>
              <a:t>全角</a:t>
            </a:r>
            <a:r>
              <a:rPr lang="ja-JP" altLang="ja-JP" sz="1100">
                <a:solidFill>
                  <a:sysClr val="windowText" lastClr="000000"/>
                </a:solidFill>
                <a:effectLst/>
                <a:latin typeface="+mn-lt"/>
                <a:ea typeface="+mn-ea"/>
                <a:cs typeface="+mn-cs"/>
              </a:rPr>
              <a:t>でご記入ください。</a:t>
            </a:r>
          </a:p>
          <a:p>
            <a:r>
              <a:rPr lang="ja-JP" altLang="ja-JP" sz="1100">
                <a:solidFill>
                  <a:sysClr val="windowText" lastClr="000000"/>
                </a:solidFill>
                <a:effectLst/>
                <a:latin typeface="+mn-lt"/>
                <a:ea typeface="+mn-ea"/>
                <a:cs typeface="+mn-cs"/>
              </a:rPr>
              <a:t>該当する項目はすべてご記入ください。</a:t>
            </a:r>
            <a:endParaRPr lang="ja-JP" altLang="en-US" sz="1100" b="0" i="0">
              <a:solidFill>
                <a:schemeClr val="tx1"/>
              </a:solidFill>
              <a:effectLst/>
              <a:latin typeface="+mn-lt"/>
              <a:ea typeface="+mn-ea"/>
              <a:cs typeface="+mn-cs"/>
            </a:endParaRPr>
          </a:p>
        </xdr:txBody>
      </xdr:sp>
      <xdr:cxnSp macro="">
        <xdr:nvCxnSpPr>
          <xdr:cNvPr id="32" name="直線コネクタ 31">
            <a:extLst>
              <a:ext uri="{FF2B5EF4-FFF2-40B4-BE49-F238E27FC236}">
                <a16:creationId xmlns:a16="http://schemas.microsoft.com/office/drawing/2014/main" id="{00000000-0008-0000-0400-000020000000}"/>
              </a:ext>
            </a:extLst>
          </xdr:cNvPr>
          <xdr:cNvCxnSpPr/>
        </xdr:nvCxnSpPr>
        <xdr:spPr>
          <a:xfrm flipV="1">
            <a:off x="5311398" y="-2071509"/>
            <a:ext cx="384355" cy="5411402"/>
          </a:xfrm>
          <a:prstGeom prst="line">
            <a:avLst/>
          </a:prstGeom>
          <a:ln w="19050">
            <a:solidFill>
              <a:schemeClr val="accent2">
                <a:lumMod val="75000"/>
                <a:alpha val="50000"/>
              </a:schemeClr>
            </a:solidFill>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twoCellAnchor>
    <xdr:from>
      <xdr:col>1</xdr:col>
      <xdr:colOff>307895</xdr:colOff>
      <xdr:row>0</xdr:row>
      <xdr:rowOff>720379</xdr:rowOff>
    </xdr:from>
    <xdr:to>
      <xdr:col>1</xdr:col>
      <xdr:colOff>2621595</xdr:colOff>
      <xdr:row>2</xdr:row>
      <xdr:rowOff>140936</xdr:rowOff>
    </xdr:to>
    <xdr:sp macro="" textlink="">
      <xdr:nvSpPr>
        <xdr:cNvPr id="33" name="角丸四角形吹き出し 7">
          <a:extLst>
            <a:ext uri="{FF2B5EF4-FFF2-40B4-BE49-F238E27FC236}">
              <a16:creationId xmlns:a16="http://schemas.microsoft.com/office/drawing/2014/main" id="{00000000-0008-0000-0400-000021000000}"/>
            </a:ext>
          </a:extLst>
        </xdr:cNvPr>
        <xdr:cNvSpPr/>
      </xdr:nvSpPr>
      <xdr:spPr bwMode="auto">
        <a:xfrm>
          <a:off x="1643636" y="2423673"/>
          <a:ext cx="2313700" cy="980416"/>
        </a:xfrm>
        <a:prstGeom prst="wedgeRoundRectCallout">
          <a:avLst>
            <a:gd name="adj1" fmla="val -12020"/>
            <a:gd name="adj2" fmla="val 27355"/>
            <a:gd name="adj3" fmla="val 16667"/>
          </a:avLst>
        </a:prstGeom>
        <a:solidFill>
          <a:schemeClr val="accent2">
            <a:lumMod val="40000"/>
            <a:lumOff val="60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1100" b="1">
              <a:solidFill>
                <a:srgbClr val="FF0000"/>
              </a:solidFill>
            </a:rPr>
            <a:t>このシートは入力例です。</a:t>
          </a:r>
          <a:endParaRPr kumimoji="1" lang="en-US" altLang="ja-JP" sz="1100" b="1">
            <a:solidFill>
              <a:srgbClr val="FF0000"/>
            </a:solidFill>
          </a:endParaRPr>
        </a:p>
        <a:p>
          <a:pPr algn="l">
            <a:lnSpc>
              <a:spcPts val="1300"/>
            </a:lnSpc>
          </a:pPr>
          <a:r>
            <a:rPr kumimoji="1" lang="ja-JP" altLang="en-US" sz="1100" b="1">
              <a:solidFill>
                <a:srgbClr val="FF0000"/>
              </a:solidFill>
            </a:rPr>
            <a:t>入力フォームは隣のシートです。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18"/>
  <sheetViews>
    <sheetView tabSelected="1" view="pageBreakPreview" zoomScale="70" zoomScaleNormal="70" zoomScaleSheetLayoutView="70" workbookViewId="0">
      <selection activeCell="B1" sqref="B1:N1"/>
    </sheetView>
  </sheetViews>
  <sheetFormatPr defaultColWidth="9" defaultRowHeight="12"/>
  <cols>
    <col min="1" max="1" width="14" style="16" customWidth="1"/>
    <col min="2" max="2" width="10.109375" style="16" customWidth="1"/>
    <col min="3" max="3" width="5.44140625" style="16" customWidth="1"/>
    <col min="4" max="4" width="21.33203125" style="16" customWidth="1"/>
    <col min="5" max="5" width="8.109375" style="16" customWidth="1"/>
    <col min="6" max="6" width="2.44140625" style="23" customWidth="1"/>
    <col min="7" max="7" width="6.33203125" style="16" customWidth="1"/>
    <col min="8" max="8" width="6" style="16" customWidth="1"/>
    <col min="9" max="9" width="2.44140625" style="16" customWidth="1"/>
    <col min="10" max="10" width="6.33203125" style="16" customWidth="1"/>
    <col min="11" max="11" width="6" style="16" customWidth="1"/>
    <col min="12" max="12" width="2.44140625" style="23" customWidth="1"/>
    <col min="13" max="13" width="10.88671875" style="16" customWidth="1"/>
    <col min="14" max="14" width="10.6640625" style="16" bestFit="1" customWidth="1"/>
    <col min="15" max="15" width="2.6640625" style="16" customWidth="1"/>
    <col min="16" max="16" width="12.109375" style="16" hidden="1" customWidth="1"/>
    <col min="17" max="17" width="17.44140625" style="16" hidden="1" customWidth="1"/>
    <col min="18" max="18" width="20.44140625" style="16" hidden="1" customWidth="1"/>
    <col min="19" max="19" width="17.33203125" style="16" hidden="1" customWidth="1"/>
    <col min="20" max="20" width="14.6640625" style="16" hidden="1" customWidth="1"/>
    <col min="21" max="21" width="16.109375" style="16" hidden="1" customWidth="1"/>
    <col min="22" max="22" width="14" style="16" hidden="1" customWidth="1"/>
    <col min="23" max="23" width="17" style="16" hidden="1" customWidth="1"/>
    <col min="24" max="24" width="10.44140625" style="16" hidden="1" customWidth="1"/>
    <col min="25" max="25" width="25.109375" style="16" hidden="1" customWidth="1"/>
    <col min="26" max="26" width="27.33203125" style="16" hidden="1" customWidth="1"/>
    <col min="27" max="27" width="31.88671875" style="16" hidden="1" customWidth="1"/>
    <col min="28" max="29" width="9" style="16" customWidth="1"/>
    <col min="30" max="30" width="13.88671875" style="16" customWidth="1"/>
    <col min="31" max="35" width="9" style="16" customWidth="1"/>
    <col min="36" max="16384" width="9" style="16"/>
  </cols>
  <sheetData>
    <row r="1" spans="1:27" ht="36" customHeight="1">
      <c r="A1" s="15" t="s">
        <v>12</v>
      </c>
      <c r="B1" s="183"/>
      <c r="C1" s="183"/>
      <c r="D1" s="183"/>
      <c r="E1" s="183"/>
      <c r="F1" s="183"/>
      <c r="G1" s="183"/>
      <c r="H1" s="183"/>
      <c r="I1" s="183"/>
      <c r="J1" s="183"/>
      <c r="K1" s="183"/>
      <c r="L1" s="183"/>
      <c r="M1" s="183"/>
      <c r="N1" s="183"/>
      <c r="P1" s="16" t="s">
        <v>112</v>
      </c>
      <c r="Q1" s="16" t="s">
        <v>113</v>
      </c>
      <c r="R1" s="16" t="s">
        <v>114</v>
      </c>
      <c r="S1" s="16" t="s">
        <v>115</v>
      </c>
      <c r="T1" s="16" t="s">
        <v>116</v>
      </c>
      <c r="U1" s="16" t="s">
        <v>117</v>
      </c>
      <c r="V1" s="16" t="s">
        <v>16</v>
      </c>
      <c r="W1" s="16" t="s">
        <v>118</v>
      </c>
      <c r="X1" s="16" t="s">
        <v>119</v>
      </c>
      <c r="Y1" s="16" t="s">
        <v>120</v>
      </c>
      <c r="Z1" s="16" t="s">
        <v>121</v>
      </c>
      <c r="AA1" s="16" t="s">
        <v>122</v>
      </c>
    </row>
    <row r="2" spans="1:27" ht="36" customHeight="1">
      <c r="A2" s="15" t="s">
        <v>14</v>
      </c>
      <c r="B2" s="183"/>
      <c r="C2" s="183"/>
      <c r="D2" s="183"/>
      <c r="E2" s="183"/>
      <c r="F2" s="183"/>
      <c r="G2" s="183"/>
      <c r="H2" s="183"/>
      <c r="I2" s="183"/>
      <c r="J2" s="183"/>
      <c r="K2" s="183"/>
      <c r="L2" s="183"/>
      <c r="M2" s="183"/>
      <c r="N2" s="183"/>
    </row>
    <row r="5" spans="1:27" ht="19.2">
      <c r="A5" s="19" t="s">
        <v>17</v>
      </c>
      <c r="B5" s="17"/>
      <c r="C5" s="17"/>
      <c r="D5" s="17"/>
      <c r="E5" s="17"/>
    </row>
    <row r="6" spans="1:27" ht="24.75" customHeight="1">
      <c r="A6" s="20" t="s">
        <v>18</v>
      </c>
      <c r="B6" s="184" t="s">
        <v>19</v>
      </c>
      <c r="C6" s="185"/>
      <c r="D6" s="86" t="s">
        <v>20</v>
      </c>
      <c r="E6" s="186" t="s">
        <v>123</v>
      </c>
      <c r="F6" s="186"/>
      <c r="G6" s="186"/>
      <c r="H6" s="186"/>
      <c r="I6" s="186"/>
      <c r="J6" s="186"/>
      <c r="K6" s="186"/>
      <c r="L6" s="186"/>
      <c r="M6" s="186"/>
      <c r="N6" s="186"/>
    </row>
    <row r="7" spans="1:27" ht="19.2">
      <c r="A7" s="87"/>
      <c r="B7" s="175"/>
      <c r="C7" s="176"/>
      <c r="D7" s="87"/>
      <c r="E7" s="177"/>
      <c r="F7" s="177"/>
      <c r="G7" s="177"/>
      <c r="H7" s="177"/>
      <c r="I7" s="177"/>
      <c r="J7" s="177"/>
      <c r="K7" s="177"/>
      <c r="L7" s="177"/>
      <c r="M7" s="177"/>
      <c r="N7" s="177"/>
    </row>
    <row r="8" spans="1:27" ht="19.2">
      <c r="A8" s="87"/>
      <c r="B8" s="175"/>
      <c r="C8" s="176"/>
      <c r="D8" s="87"/>
      <c r="E8" s="177"/>
      <c r="F8" s="177"/>
      <c r="G8" s="177"/>
      <c r="H8" s="177"/>
      <c r="I8" s="177"/>
      <c r="J8" s="177"/>
      <c r="K8" s="177"/>
      <c r="L8" s="177"/>
      <c r="M8" s="177"/>
      <c r="N8" s="177"/>
    </row>
    <row r="9" spans="1:27" ht="19.2">
      <c r="A9" s="87"/>
      <c r="B9" s="175"/>
      <c r="C9" s="176"/>
      <c r="D9" s="87"/>
      <c r="E9" s="177"/>
      <c r="F9" s="177"/>
      <c r="G9" s="177"/>
      <c r="H9" s="177"/>
      <c r="I9" s="177"/>
      <c r="J9" s="177"/>
      <c r="K9" s="177"/>
      <c r="L9" s="177"/>
      <c r="M9" s="177"/>
      <c r="N9" s="177"/>
    </row>
    <row r="10" spans="1:27" ht="19.2">
      <c r="A10" s="87"/>
      <c r="B10" s="175"/>
      <c r="C10" s="176"/>
      <c r="D10" s="87"/>
      <c r="E10" s="177"/>
      <c r="F10" s="177"/>
      <c r="G10" s="177"/>
      <c r="H10" s="177"/>
      <c r="I10" s="177"/>
      <c r="J10" s="177"/>
      <c r="K10" s="177"/>
      <c r="L10" s="177"/>
      <c r="M10" s="177"/>
      <c r="N10" s="177"/>
    </row>
    <row r="11" spans="1:27" ht="19.2">
      <c r="A11" s="87"/>
      <c r="B11" s="175"/>
      <c r="C11" s="176"/>
      <c r="D11" s="87"/>
      <c r="E11" s="177"/>
      <c r="F11" s="177"/>
      <c r="G11" s="177"/>
      <c r="H11" s="177"/>
      <c r="I11" s="177"/>
      <c r="J11" s="177"/>
      <c r="K11" s="177"/>
      <c r="L11" s="177"/>
      <c r="M11" s="177"/>
      <c r="N11" s="177"/>
    </row>
    <row r="12" spans="1:27" ht="19.2">
      <c r="A12" s="87"/>
      <c r="B12" s="175"/>
      <c r="C12" s="176"/>
      <c r="D12" s="87"/>
      <c r="E12" s="177"/>
      <c r="F12" s="177"/>
      <c r="G12" s="177"/>
      <c r="H12" s="177"/>
      <c r="I12" s="177"/>
      <c r="J12" s="177"/>
      <c r="K12" s="177"/>
      <c r="L12" s="177"/>
      <c r="M12" s="177"/>
      <c r="N12" s="177"/>
    </row>
    <row r="13" spans="1:27" ht="19.2">
      <c r="A13" s="87"/>
      <c r="B13" s="175"/>
      <c r="C13" s="176"/>
      <c r="D13" s="87"/>
      <c r="E13" s="177"/>
      <c r="F13" s="177"/>
      <c r="G13" s="177"/>
      <c r="H13" s="177"/>
      <c r="I13" s="177"/>
      <c r="J13" s="177"/>
      <c r="K13" s="177"/>
      <c r="L13" s="177"/>
      <c r="M13" s="177"/>
      <c r="N13" s="177"/>
    </row>
    <row r="14" spans="1:27" ht="19.2">
      <c r="A14" s="87"/>
      <c r="B14" s="175"/>
      <c r="C14" s="176"/>
      <c r="D14" s="87"/>
      <c r="E14" s="177"/>
      <c r="F14" s="177"/>
      <c r="G14" s="177"/>
      <c r="H14" s="177"/>
      <c r="I14" s="177"/>
      <c r="J14" s="177"/>
      <c r="K14" s="177"/>
      <c r="L14" s="177"/>
      <c r="M14" s="177"/>
      <c r="N14" s="177"/>
    </row>
    <row r="15" spans="1:27" ht="19.2">
      <c r="A15" s="87"/>
      <c r="B15" s="175"/>
      <c r="C15" s="176"/>
      <c r="D15" s="87"/>
      <c r="E15" s="177"/>
      <c r="F15" s="177"/>
      <c r="G15" s="177"/>
      <c r="H15" s="177"/>
      <c r="I15" s="177"/>
      <c r="J15" s="177"/>
      <c r="K15" s="177"/>
      <c r="L15" s="177"/>
      <c r="M15" s="177"/>
      <c r="N15" s="177"/>
    </row>
    <row r="16" spans="1:27" ht="19.2">
      <c r="A16" s="87"/>
      <c r="B16" s="175"/>
      <c r="C16" s="176"/>
      <c r="D16" s="87"/>
      <c r="E16" s="177"/>
      <c r="F16" s="177"/>
      <c r="G16" s="177"/>
      <c r="H16" s="177"/>
      <c r="I16" s="177"/>
      <c r="J16" s="177"/>
      <c r="K16" s="177"/>
      <c r="L16" s="177"/>
      <c r="M16" s="177"/>
      <c r="N16" s="177"/>
    </row>
    <row r="17" spans="1:31" ht="19.2">
      <c r="A17" s="87"/>
      <c r="B17" s="175"/>
      <c r="C17" s="176"/>
      <c r="D17" s="87"/>
      <c r="E17" s="177"/>
      <c r="F17" s="177"/>
      <c r="G17" s="177"/>
      <c r="H17" s="177"/>
      <c r="I17" s="177"/>
      <c r="J17" s="177"/>
      <c r="K17" s="177"/>
      <c r="L17" s="177"/>
      <c r="M17" s="177"/>
      <c r="N17" s="177"/>
    </row>
    <row r="18" spans="1:31" ht="13.65" customHeight="1"/>
    <row r="19" spans="1:31" ht="19.2">
      <c r="A19" s="115" t="s">
        <v>33</v>
      </c>
      <c r="B19" s="24"/>
      <c r="C19" s="88"/>
      <c r="D19" s="25"/>
      <c r="E19" s="26"/>
      <c r="F19" s="26"/>
      <c r="G19" s="27"/>
      <c r="H19" s="28"/>
      <c r="I19" s="27"/>
    </row>
    <row r="20" spans="1:31" ht="15" thickBot="1">
      <c r="A20" s="178" t="s">
        <v>34</v>
      </c>
      <c r="B20" s="178"/>
      <c r="C20" s="178"/>
      <c r="D20" s="124" t="s">
        <v>35</v>
      </c>
      <c r="F20" s="16"/>
      <c r="J20" s="23"/>
      <c r="L20" s="16"/>
    </row>
    <row r="21" spans="1:31" ht="15" thickBot="1">
      <c r="A21" s="179" t="s">
        <v>157</v>
      </c>
      <c r="B21" s="179"/>
      <c r="C21" s="180"/>
      <c r="D21" s="130"/>
      <c r="E21" s="181"/>
      <c r="F21" s="182"/>
      <c r="G21" s="182"/>
      <c r="H21" s="182"/>
      <c r="I21" s="182"/>
      <c r="J21" s="182"/>
      <c r="K21" s="182"/>
      <c r="L21" s="16"/>
      <c r="AC21" s="126"/>
      <c r="AD21" s="126"/>
    </row>
    <row r="22" spans="1:31" ht="12.9" customHeight="1">
      <c r="A22" s="171" t="s">
        <v>36</v>
      </c>
      <c r="B22" s="171"/>
      <c r="C22" s="171"/>
      <c r="D22" s="125">
        <f>D23-D21</f>
        <v>0</v>
      </c>
      <c r="E22" s="172" t="s">
        <v>37</v>
      </c>
      <c r="F22" s="173"/>
      <c r="J22" s="23"/>
      <c r="L22" s="16"/>
      <c r="AC22" s="126"/>
      <c r="AD22" s="126"/>
    </row>
    <row r="23" spans="1:31" ht="14.4">
      <c r="A23" s="174" t="s">
        <v>38</v>
      </c>
      <c r="B23" s="174"/>
      <c r="C23" s="174"/>
      <c r="D23" s="29">
        <f>M101</f>
        <v>0</v>
      </c>
      <c r="E23" s="172" t="s">
        <v>37</v>
      </c>
      <c r="F23" s="173"/>
      <c r="J23" s="23"/>
      <c r="L23" s="16"/>
      <c r="AB23" s="128"/>
      <c r="AC23" s="128"/>
    </row>
    <row r="25" spans="1:31" ht="14.4">
      <c r="A25" s="157" t="s">
        <v>39</v>
      </c>
      <c r="B25" s="157"/>
      <c r="C25" s="157"/>
      <c r="D25" s="157"/>
      <c r="E25" s="157"/>
      <c r="F25" s="158" t="s">
        <v>40</v>
      </c>
      <c r="G25" s="159"/>
      <c r="H25" s="160"/>
      <c r="I25" s="164" t="s">
        <v>124</v>
      </c>
      <c r="J25" s="165"/>
      <c r="K25" s="166"/>
    </row>
    <row r="26" spans="1:31" ht="14.4">
      <c r="A26" s="30" t="s">
        <v>42</v>
      </c>
      <c r="B26" s="170" t="s">
        <v>43</v>
      </c>
      <c r="C26" s="170"/>
      <c r="D26" s="170"/>
      <c r="E26" s="170"/>
      <c r="F26" s="161"/>
      <c r="G26" s="162"/>
      <c r="H26" s="163"/>
      <c r="I26" s="167"/>
      <c r="J26" s="168"/>
      <c r="K26" s="169"/>
    </row>
    <row r="27" spans="1:31" ht="14.4">
      <c r="A27" s="31">
        <v>1</v>
      </c>
      <c r="B27" s="153"/>
      <c r="C27" s="153"/>
      <c r="D27" s="153"/>
      <c r="E27" s="153"/>
      <c r="F27" s="142" t="str">
        <f>IF(SUMIF(C39:C98,A27,M39:M98)=0,"",SUMIF(C39:C98,A27,M39:M98))</f>
        <v/>
      </c>
      <c r="G27" s="142"/>
      <c r="H27" s="142"/>
      <c r="I27" s="145" t="str">
        <f t="shared" ref="I27:I33" si="0">IF(ISERROR(F27/F$35), "", F27/F$35)</f>
        <v/>
      </c>
      <c r="J27" s="145"/>
      <c r="K27" s="145"/>
    </row>
    <row r="28" spans="1:31" ht="14.4">
      <c r="A28" s="31"/>
      <c r="B28" s="153"/>
      <c r="C28" s="153"/>
      <c r="D28" s="153"/>
      <c r="E28" s="153"/>
      <c r="F28" s="142" t="str">
        <f>IF(SUMIF(C39:C98,A28,M39:M98)=0,"",SUMIF(C39:C98,A28,M39:M98))</f>
        <v/>
      </c>
      <c r="G28" s="142"/>
      <c r="H28" s="142"/>
      <c r="I28" s="145" t="str">
        <f t="shared" si="0"/>
        <v/>
      </c>
      <c r="J28" s="145"/>
      <c r="K28" s="145"/>
    </row>
    <row r="29" spans="1:31" ht="14.4">
      <c r="A29" s="31"/>
      <c r="B29" s="153"/>
      <c r="C29" s="153"/>
      <c r="D29" s="153"/>
      <c r="E29" s="153"/>
      <c r="F29" s="142" t="str">
        <f>IF(SUMIF(C39:C98,A29,M39:M98)=0,"",SUMIF(C39:C98,A29,M39:M98))</f>
        <v/>
      </c>
      <c r="G29" s="142"/>
      <c r="H29" s="142"/>
      <c r="I29" s="145" t="str">
        <f t="shared" si="0"/>
        <v/>
      </c>
      <c r="J29" s="145"/>
      <c r="K29" s="145"/>
    </row>
    <row r="30" spans="1:31" ht="14.4">
      <c r="A30" s="31"/>
      <c r="B30" s="153"/>
      <c r="C30" s="153"/>
      <c r="D30" s="153"/>
      <c r="E30" s="153"/>
      <c r="F30" s="142" t="str">
        <f>IF(SUMIF(C39:C98,A30,M39:M98)=0,"",SUMIF(C39:C98,A30,M39:M98))</f>
        <v/>
      </c>
      <c r="G30" s="142"/>
      <c r="H30" s="142"/>
      <c r="I30" s="145" t="str">
        <f t="shared" si="0"/>
        <v/>
      </c>
      <c r="J30" s="145"/>
      <c r="K30" s="145"/>
    </row>
    <row r="31" spans="1:31" ht="14.4">
      <c r="A31" s="31"/>
      <c r="B31" s="153"/>
      <c r="C31" s="153"/>
      <c r="D31" s="153"/>
      <c r="E31" s="153"/>
      <c r="F31" s="142" t="str">
        <f>IF(SUMIF(C39:C98,A31,M39:M98)=0,"",SUMIF(C39:C98,A31,M39:M98))</f>
        <v/>
      </c>
      <c r="G31" s="142"/>
      <c r="H31" s="142"/>
      <c r="I31" s="145" t="str">
        <f t="shared" si="0"/>
        <v/>
      </c>
      <c r="J31" s="145"/>
      <c r="K31" s="145"/>
    </row>
    <row r="32" spans="1:31" ht="14.4">
      <c r="A32" s="31"/>
      <c r="B32" s="153"/>
      <c r="C32" s="153"/>
      <c r="D32" s="153"/>
      <c r="E32" s="153"/>
      <c r="F32" s="142" t="str">
        <f>IF(SUMIF(C39:C98,A32,M39:M98)=0,"",SUMIF(C39:C98,A32,M39:M98))</f>
        <v/>
      </c>
      <c r="G32" s="142"/>
      <c r="H32" s="142"/>
      <c r="I32" s="145" t="str">
        <f t="shared" si="0"/>
        <v/>
      </c>
      <c r="J32" s="145"/>
      <c r="K32" s="145"/>
      <c r="AB32" s="154" t="s">
        <v>131</v>
      </c>
      <c r="AC32" s="154"/>
      <c r="AD32" s="154"/>
      <c r="AE32" s="154"/>
    </row>
    <row r="33" spans="1:33" ht="14.4">
      <c r="A33" s="31"/>
      <c r="B33" s="153"/>
      <c r="C33" s="153"/>
      <c r="D33" s="153"/>
      <c r="E33" s="153"/>
      <c r="F33" s="142" t="str">
        <f>IF(SUMIF(C39:C98,A33,M39:M98)=0,"",SUMIF(C39:C98,A33,M39:M98))</f>
        <v/>
      </c>
      <c r="G33" s="142"/>
      <c r="H33" s="142"/>
      <c r="I33" s="145" t="str">
        <f t="shared" si="0"/>
        <v/>
      </c>
      <c r="J33" s="145"/>
      <c r="K33" s="145"/>
      <c r="AB33" s="155" t="str">
        <f>IF(AND(D23=F35,F35=M101,D23=M101),"OK","事業費総額が相違しておりますのでご修正ください。")</f>
        <v>事業費総額が相違しておりますのでご修正ください。</v>
      </c>
      <c r="AC33" s="155"/>
      <c r="AD33" s="155"/>
      <c r="AE33" s="155"/>
    </row>
    <row r="34" spans="1:33" ht="14.4">
      <c r="A34" s="34"/>
      <c r="B34" s="156" t="s">
        <v>145</v>
      </c>
      <c r="C34" s="156"/>
      <c r="D34" s="156"/>
      <c r="E34" s="156"/>
      <c r="F34" s="142" t="str">
        <f>IF(M100=0,"",M100)</f>
        <v/>
      </c>
      <c r="G34" s="142"/>
      <c r="H34" s="142"/>
      <c r="I34" s="142"/>
      <c r="J34" s="142"/>
      <c r="K34" s="142"/>
      <c r="AB34" s="155"/>
      <c r="AC34" s="155"/>
      <c r="AD34" s="155"/>
      <c r="AE34" s="155"/>
    </row>
    <row r="35" spans="1:33" ht="14.4">
      <c r="A35" s="34"/>
      <c r="B35" s="143" t="s">
        <v>47</v>
      </c>
      <c r="C35" s="143"/>
      <c r="D35" s="143"/>
      <c r="E35" s="143"/>
      <c r="F35" s="144" t="str">
        <f>IF(SUM(F27:H34)=0,"",SUM(F27:H34))</f>
        <v/>
      </c>
      <c r="G35" s="144"/>
      <c r="H35" s="144"/>
      <c r="I35" s="145" t="str">
        <f>IF(SUM(I27:K33)=0,"",SUM(I27:K33))</f>
        <v/>
      </c>
      <c r="J35" s="145"/>
      <c r="K35" s="145"/>
      <c r="AB35" s="155"/>
      <c r="AC35" s="155"/>
      <c r="AD35" s="155"/>
      <c r="AE35" s="155"/>
    </row>
    <row r="36" spans="1:33" ht="13.2">
      <c r="AB36" s="35" t="s">
        <v>138</v>
      </c>
      <c r="AC36" s="35"/>
      <c r="AD36" s="35"/>
      <c r="AE36" s="35"/>
      <c r="AF36" s="89"/>
      <c r="AG36" s="89"/>
    </row>
    <row r="37" spans="1:33" s="23" customFormat="1" ht="13.35" customHeight="1">
      <c r="A37" s="146" t="s">
        <v>149</v>
      </c>
      <c r="B37" s="148" t="s">
        <v>152</v>
      </c>
      <c r="C37" s="148" t="s">
        <v>42</v>
      </c>
      <c r="D37" s="150" t="s">
        <v>48</v>
      </c>
      <c r="E37" s="151"/>
      <c r="F37" s="151"/>
      <c r="G37" s="151"/>
      <c r="H37" s="151"/>
      <c r="I37" s="151"/>
      <c r="J37" s="151"/>
      <c r="K37" s="151"/>
      <c r="L37" s="151"/>
      <c r="M37" s="151"/>
      <c r="N37" s="152"/>
      <c r="AB37" s="35" t="s">
        <v>139</v>
      </c>
      <c r="AC37" s="90"/>
      <c r="AD37" s="90"/>
      <c r="AE37" s="90"/>
      <c r="AF37" s="91"/>
      <c r="AG37" s="91"/>
    </row>
    <row r="38" spans="1:33" s="23" customFormat="1" ht="24">
      <c r="A38" s="147"/>
      <c r="B38" s="149"/>
      <c r="C38" s="149"/>
      <c r="D38" s="38" t="s">
        <v>49</v>
      </c>
      <c r="E38" s="92" t="s">
        <v>125</v>
      </c>
      <c r="F38" s="38" t="s">
        <v>51</v>
      </c>
      <c r="G38" s="38" t="s">
        <v>52</v>
      </c>
      <c r="H38" s="38" t="s">
        <v>53</v>
      </c>
      <c r="I38" s="38" t="s">
        <v>51</v>
      </c>
      <c r="J38" s="38" t="s">
        <v>52</v>
      </c>
      <c r="K38" s="38" t="s">
        <v>53</v>
      </c>
      <c r="L38" s="40"/>
      <c r="M38" s="93" t="s">
        <v>54</v>
      </c>
      <c r="N38" s="38" t="s">
        <v>126</v>
      </c>
      <c r="AB38" s="36" t="s">
        <v>133</v>
      </c>
      <c r="AC38" s="90"/>
      <c r="AD38" s="90"/>
      <c r="AE38" s="90"/>
      <c r="AF38" s="91"/>
      <c r="AG38" s="91"/>
    </row>
    <row r="39" spans="1:33" ht="13.2">
      <c r="A39" s="94"/>
      <c r="B39" s="69" t="str">
        <f>IF(SUM(M39:M43)=0,"",SUM(M39:M43))</f>
        <v/>
      </c>
      <c r="C39" s="45"/>
      <c r="D39" s="95"/>
      <c r="E39" s="96"/>
      <c r="F39" s="57" t="str">
        <f t="shared" ref="F39:F98" si="1">IF(E39="","","×")</f>
        <v/>
      </c>
      <c r="G39" s="97"/>
      <c r="H39" s="98"/>
      <c r="I39" s="57" t="str">
        <f t="shared" ref="I39:I98" si="2">IF(G39="","","×")</f>
        <v/>
      </c>
      <c r="J39" s="97"/>
      <c r="K39" s="98"/>
      <c r="L39" s="99" t="str">
        <f t="shared" ref="L39:L98" si="3">IF(J39="","","＝")</f>
        <v/>
      </c>
      <c r="M39" s="69" t="str">
        <f>IF(E39*IF(G39="",1,G39)*IF(J39="",1,J39)=0,"",E39*IF(G39="",1,G39)*IF(J39="",1,J39))</f>
        <v/>
      </c>
      <c r="N39" s="100"/>
      <c r="AB39" s="42" t="s">
        <v>134</v>
      </c>
      <c r="AC39" s="35"/>
      <c r="AD39" s="35"/>
      <c r="AE39" s="35"/>
      <c r="AF39" s="89"/>
      <c r="AG39" s="89"/>
    </row>
    <row r="40" spans="1:33" ht="13.2">
      <c r="A40" s="101"/>
      <c r="B40" s="71"/>
      <c r="C40" s="45"/>
      <c r="D40" s="102"/>
      <c r="E40" s="103"/>
      <c r="F40" s="57" t="str">
        <f t="shared" si="1"/>
        <v/>
      </c>
      <c r="G40" s="104"/>
      <c r="H40" s="105"/>
      <c r="I40" s="57" t="str">
        <f t="shared" si="2"/>
        <v/>
      </c>
      <c r="J40" s="104"/>
      <c r="K40" s="105"/>
      <c r="L40" s="106" t="str">
        <f t="shared" si="3"/>
        <v/>
      </c>
      <c r="M40" s="71" t="str">
        <f t="shared" ref="M40:M98" si="4">IF(E40*IF(G40="",1,G40)*IF(J40="",1,J40)=0,"",E40*IF(G40="",1,G40)*IF(J40="",1,J40))</f>
        <v/>
      </c>
      <c r="N40" s="107"/>
      <c r="AB40" s="42" t="s">
        <v>140</v>
      </c>
    </row>
    <row r="41" spans="1:33">
      <c r="A41" s="101"/>
      <c r="B41" s="71"/>
      <c r="C41" s="45"/>
      <c r="D41" s="102"/>
      <c r="E41" s="103"/>
      <c r="F41" s="57" t="str">
        <f t="shared" si="1"/>
        <v/>
      </c>
      <c r="G41" s="104"/>
      <c r="H41" s="105"/>
      <c r="I41" s="57" t="str">
        <f t="shared" si="2"/>
        <v/>
      </c>
      <c r="J41" s="104"/>
      <c r="K41" s="105"/>
      <c r="L41" s="106" t="str">
        <f t="shared" si="3"/>
        <v/>
      </c>
      <c r="M41" s="71" t="str">
        <f t="shared" si="4"/>
        <v/>
      </c>
      <c r="N41" s="107"/>
      <c r="AC41" s="108" t="s">
        <v>146</v>
      </c>
    </row>
    <row r="42" spans="1:33">
      <c r="A42" s="101"/>
      <c r="B42" s="71"/>
      <c r="C42" s="45"/>
      <c r="D42" s="102"/>
      <c r="E42" s="103"/>
      <c r="F42" s="57" t="str">
        <f t="shared" si="1"/>
        <v/>
      </c>
      <c r="G42" s="104"/>
      <c r="H42" s="105"/>
      <c r="I42" s="57" t="str">
        <f t="shared" si="2"/>
        <v/>
      </c>
      <c r="J42" s="104"/>
      <c r="K42" s="105"/>
      <c r="L42" s="106" t="str">
        <f t="shared" si="3"/>
        <v/>
      </c>
      <c r="M42" s="71" t="str">
        <f t="shared" si="4"/>
        <v/>
      </c>
      <c r="N42" s="107"/>
    </row>
    <row r="43" spans="1:33">
      <c r="A43" s="101"/>
      <c r="B43" s="71"/>
      <c r="C43" s="62"/>
      <c r="D43" s="102"/>
      <c r="E43" s="103"/>
      <c r="F43" s="57" t="str">
        <f t="shared" si="1"/>
        <v/>
      </c>
      <c r="G43" s="104"/>
      <c r="H43" s="105"/>
      <c r="I43" s="57" t="str">
        <f t="shared" si="2"/>
        <v/>
      </c>
      <c r="J43" s="104"/>
      <c r="K43" s="105"/>
      <c r="L43" s="109" t="str">
        <f t="shared" si="3"/>
        <v/>
      </c>
      <c r="M43" s="77" t="str">
        <f t="shared" si="4"/>
        <v/>
      </c>
      <c r="N43" s="107"/>
    </row>
    <row r="44" spans="1:33">
      <c r="A44" s="94"/>
      <c r="B44" s="69" t="str">
        <f>IF(SUM(M44:M48)=0,"",SUM(M44:M48))</f>
        <v/>
      </c>
      <c r="C44" s="45"/>
      <c r="D44" s="95"/>
      <c r="E44" s="96"/>
      <c r="F44" s="48" t="str">
        <f t="shared" si="1"/>
        <v/>
      </c>
      <c r="G44" s="97"/>
      <c r="H44" s="98"/>
      <c r="I44" s="48" t="str">
        <f t="shared" si="2"/>
        <v/>
      </c>
      <c r="J44" s="97"/>
      <c r="K44" s="98"/>
      <c r="L44" s="99" t="str">
        <f t="shared" si="3"/>
        <v/>
      </c>
      <c r="M44" s="69" t="str">
        <f t="shared" si="4"/>
        <v/>
      </c>
      <c r="N44" s="100"/>
    </row>
    <row r="45" spans="1:33">
      <c r="A45" s="101"/>
      <c r="B45" s="71"/>
      <c r="C45" s="45"/>
      <c r="D45" s="102"/>
      <c r="E45" s="103"/>
      <c r="F45" s="57" t="str">
        <f t="shared" si="1"/>
        <v/>
      </c>
      <c r="G45" s="104"/>
      <c r="H45" s="105"/>
      <c r="I45" s="57" t="str">
        <f t="shared" si="2"/>
        <v/>
      </c>
      <c r="J45" s="104"/>
      <c r="K45" s="105"/>
      <c r="L45" s="106" t="str">
        <f t="shared" si="3"/>
        <v/>
      </c>
      <c r="M45" s="71" t="str">
        <f t="shared" si="4"/>
        <v/>
      </c>
      <c r="N45" s="107"/>
    </row>
    <row r="46" spans="1:33">
      <c r="A46" s="101"/>
      <c r="B46" s="71"/>
      <c r="C46" s="45"/>
      <c r="D46" s="102"/>
      <c r="E46" s="103"/>
      <c r="F46" s="57" t="str">
        <f t="shared" si="1"/>
        <v/>
      </c>
      <c r="G46" s="104"/>
      <c r="H46" s="105"/>
      <c r="I46" s="57" t="str">
        <f t="shared" si="2"/>
        <v/>
      </c>
      <c r="J46" s="104"/>
      <c r="K46" s="105"/>
      <c r="L46" s="106" t="str">
        <f t="shared" si="3"/>
        <v/>
      </c>
      <c r="M46" s="71" t="str">
        <f t="shared" si="4"/>
        <v/>
      </c>
      <c r="N46" s="107"/>
    </row>
    <row r="47" spans="1:33">
      <c r="A47" s="101"/>
      <c r="B47" s="71"/>
      <c r="C47" s="45"/>
      <c r="D47" s="102"/>
      <c r="E47" s="103"/>
      <c r="F47" s="57" t="str">
        <f t="shared" si="1"/>
        <v/>
      </c>
      <c r="G47" s="104"/>
      <c r="H47" s="105"/>
      <c r="I47" s="57" t="str">
        <f t="shared" si="2"/>
        <v/>
      </c>
      <c r="J47" s="104"/>
      <c r="K47" s="105"/>
      <c r="L47" s="106" t="str">
        <f t="shared" si="3"/>
        <v/>
      </c>
      <c r="M47" s="71" t="str">
        <f t="shared" si="4"/>
        <v/>
      </c>
      <c r="N47" s="107"/>
    </row>
    <row r="48" spans="1:33">
      <c r="A48" s="101"/>
      <c r="B48" s="71"/>
      <c r="C48" s="62"/>
      <c r="D48" s="102"/>
      <c r="E48" s="110"/>
      <c r="F48" s="64" t="str">
        <f t="shared" si="1"/>
        <v/>
      </c>
      <c r="G48" s="104"/>
      <c r="H48" s="105"/>
      <c r="I48" s="64" t="str">
        <f t="shared" si="2"/>
        <v/>
      </c>
      <c r="J48" s="104"/>
      <c r="K48" s="105"/>
      <c r="L48" s="109" t="str">
        <f t="shared" si="3"/>
        <v/>
      </c>
      <c r="M48" s="77" t="str">
        <f t="shared" si="4"/>
        <v/>
      </c>
      <c r="N48" s="111"/>
    </row>
    <row r="49" spans="1:14">
      <c r="A49" s="94"/>
      <c r="B49" s="69" t="str">
        <f>IF(SUM(M49:M53)=0,"",SUM(M49:M53))</f>
        <v/>
      </c>
      <c r="C49" s="45"/>
      <c r="D49" s="95"/>
      <c r="E49" s="103"/>
      <c r="F49" s="57" t="str">
        <f t="shared" si="1"/>
        <v/>
      </c>
      <c r="G49" s="97"/>
      <c r="H49" s="98"/>
      <c r="I49" s="57" t="str">
        <f t="shared" si="2"/>
        <v/>
      </c>
      <c r="J49" s="97"/>
      <c r="K49" s="98"/>
      <c r="L49" s="99" t="str">
        <f t="shared" si="3"/>
        <v/>
      </c>
      <c r="M49" s="69" t="str">
        <f t="shared" si="4"/>
        <v/>
      </c>
      <c r="N49" s="100"/>
    </row>
    <row r="50" spans="1:14">
      <c r="A50" s="101"/>
      <c r="B50" s="71"/>
      <c r="C50" s="45"/>
      <c r="D50" s="102"/>
      <c r="E50" s="103"/>
      <c r="F50" s="57" t="str">
        <f t="shared" si="1"/>
        <v/>
      </c>
      <c r="G50" s="104"/>
      <c r="H50" s="105"/>
      <c r="I50" s="57" t="str">
        <f t="shared" si="2"/>
        <v/>
      </c>
      <c r="J50" s="104"/>
      <c r="K50" s="105"/>
      <c r="L50" s="106" t="str">
        <f t="shared" si="3"/>
        <v/>
      </c>
      <c r="M50" s="71" t="str">
        <f t="shared" si="4"/>
        <v/>
      </c>
      <c r="N50" s="107"/>
    </row>
    <row r="51" spans="1:14">
      <c r="A51" s="101"/>
      <c r="B51" s="71"/>
      <c r="C51" s="45"/>
      <c r="D51" s="102"/>
      <c r="E51" s="103"/>
      <c r="F51" s="57" t="str">
        <f t="shared" si="1"/>
        <v/>
      </c>
      <c r="G51" s="104"/>
      <c r="H51" s="105"/>
      <c r="I51" s="57" t="str">
        <f t="shared" si="2"/>
        <v/>
      </c>
      <c r="J51" s="104"/>
      <c r="K51" s="105"/>
      <c r="L51" s="106" t="str">
        <f t="shared" si="3"/>
        <v/>
      </c>
      <c r="M51" s="71" t="str">
        <f t="shared" si="4"/>
        <v/>
      </c>
      <c r="N51" s="107"/>
    </row>
    <row r="52" spans="1:14">
      <c r="A52" s="101"/>
      <c r="B52" s="71"/>
      <c r="C52" s="45"/>
      <c r="D52" s="102"/>
      <c r="E52" s="103"/>
      <c r="F52" s="57" t="str">
        <f t="shared" si="1"/>
        <v/>
      </c>
      <c r="G52" s="104"/>
      <c r="H52" s="105"/>
      <c r="I52" s="57" t="str">
        <f t="shared" si="2"/>
        <v/>
      </c>
      <c r="J52" s="104"/>
      <c r="K52" s="105"/>
      <c r="L52" s="106" t="str">
        <f t="shared" si="3"/>
        <v/>
      </c>
      <c r="M52" s="71" t="str">
        <f t="shared" si="4"/>
        <v/>
      </c>
      <c r="N52" s="107"/>
    </row>
    <row r="53" spans="1:14">
      <c r="A53" s="112"/>
      <c r="B53" s="71"/>
      <c r="C53" s="62"/>
      <c r="D53" s="113"/>
      <c r="E53" s="110"/>
      <c r="F53" s="57" t="str">
        <f t="shared" si="1"/>
        <v/>
      </c>
      <c r="G53" s="104"/>
      <c r="H53" s="105"/>
      <c r="I53" s="57" t="str">
        <f t="shared" si="2"/>
        <v/>
      </c>
      <c r="J53" s="104"/>
      <c r="K53" s="105"/>
      <c r="L53" s="109" t="str">
        <f t="shared" si="3"/>
        <v/>
      </c>
      <c r="M53" s="77" t="str">
        <f t="shared" si="4"/>
        <v/>
      </c>
      <c r="N53" s="111"/>
    </row>
    <row r="54" spans="1:14">
      <c r="A54" s="114"/>
      <c r="B54" s="69" t="str">
        <f>IF(SUM(M54:M58)=0,"",SUM(M54:M58))</f>
        <v/>
      </c>
      <c r="C54" s="45"/>
      <c r="D54" s="102"/>
      <c r="E54" s="96"/>
      <c r="F54" s="57" t="str">
        <f t="shared" si="1"/>
        <v/>
      </c>
      <c r="G54" s="97"/>
      <c r="H54" s="98"/>
      <c r="I54" s="57" t="str">
        <f t="shared" si="2"/>
        <v/>
      </c>
      <c r="J54" s="97"/>
      <c r="K54" s="98"/>
      <c r="L54" s="99" t="str">
        <f t="shared" si="3"/>
        <v/>
      </c>
      <c r="M54" s="69" t="str">
        <f t="shared" si="4"/>
        <v/>
      </c>
      <c r="N54" s="107"/>
    </row>
    <row r="55" spans="1:14">
      <c r="A55" s="101"/>
      <c r="B55" s="71"/>
      <c r="C55" s="45"/>
      <c r="D55" s="102"/>
      <c r="E55" s="103"/>
      <c r="F55" s="57" t="str">
        <f t="shared" si="1"/>
        <v/>
      </c>
      <c r="G55" s="104"/>
      <c r="H55" s="105"/>
      <c r="I55" s="57" t="str">
        <f t="shared" si="2"/>
        <v/>
      </c>
      <c r="J55" s="104"/>
      <c r="K55" s="105"/>
      <c r="L55" s="106" t="str">
        <f t="shared" si="3"/>
        <v/>
      </c>
      <c r="M55" s="71" t="str">
        <f t="shared" si="4"/>
        <v/>
      </c>
      <c r="N55" s="107"/>
    </row>
    <row r="56" spans="1:14">
      <c r="A56" s="101"/>
      <c r="B56" s="71"/>
      <c r="C56" s="45"/>
      <c r="D56" s="102"/>
      <c r="E56" s="103"/>
      <c r="F56" s="57" t="str">
        <f t="shared" si="1"/>
        <v/>
      </c>
      <c r="G56" s="104"/>
      <c r="H56" s="105"/>
      <c r="I56" s="57" t="str">
        <f t="shared" si="2"/>
        <v/>
      </c>
      <c r="J56" s="104"/>
      <c r="K56" s="105"/>
      <c r="L56" s="106" t="str">
        <f t="shared" si="3"/>
        <v/>
      </c>
      <c r="M56" s="71" t="str">
        <f t="shared" si="4"/>
        <v/>
      </c>
      <c r="N56" s="107"/>
    </row>
    <row r="57" spans="1:14">
      <c r="A57" s="101"/>
      <c r="B57" s="71"/>
      <c r="C57" s="45"/>
      <c r="D57" s="102"/>
      <c r="E57" s="103"/>
      <c r="F57" s="57" t="str">
        <f t="shared" si="1"/>
        <v/>
      </c>
      <c r="G57" s="104"/>
      <c r="H57" s="105"/>
      <c r="I57" s="57" t="str">
        <f t="shared" si="2"/>
        <v/>
      </c>
      <c r="J57" s="104"/>
      <c r="K57" s="105"/>
      <c r="L57" s="106" t="str">
        <f t="shared" si="3"/>
        <v/>
      </c>
      <c r="M57" s="71" t="str">
        <f t="shared" si="4"/>
        <v/>
      </c>
      <c r="N57" s="107"/>
    </row>
    <row r="58" spans="1:14" ht="12" customHeight="1">
      <c r="A58" s="101"/>
      <c r="B58" s="71"/>
      <c r="C58" s="62"/>
      <c r="D58" s="102"/>
      <c r="E58" s="110"/>
      <c r="F58" s="57" t="str">
        <f t="shared" si="1"/>
        <v/>
      </c>
      <c r="G58" s="104"/>
      <c r="H58" s="105"/>
      <c r="I58" s="57" t="str">
        <f t="shared" si="2"/>
        <v/>
      </c>
      <c r="J58" s="104"/>
      <c r="K58" s="105"/>
      <c r="L58" s="109" t="str">
        <f t="shared" si="3"/>
        <v/>
      </c>
      <c r="M58" s="77" t="str">
        <f t="shared" si="4"/>
        <v/>
      </c>
      <c r="N58" s="107"/>
    </row>
    <row r="59" spans="1:14">
      <c r="A59" s="94"/>
      <c r="B59" s="69" t="str">
        <f>IF(SUM(M59:M63)=0,"",SUM(M59:M63))</f>
        <v/>
      </c>
      <c r="C59" s="45"/>
      <c r="D59" s="95"/>
      <c r="E59" s="96"/>
      <c r="F59" s="48" t="str">
        <f t="shared" si="1"/>
        <v/>
      </c>
      <c r="G59" s="97"/>
      <c r="H59" s="98"/>
      <c r="I59" s="48" t="str">
        <f t="shared" si="2"/>
        <v/>
      </c>
      <c r="J59" s="97"/>
      <c r="K59" s="98"/>
      <c r="L59" s="99" t="str">
        <f t="shared" si="3"/>
        <v/>
      </c>
      <c r="M59" s="69" t="str">
        <f t="shared" si="4"/>
        <v/>
      </c>
      <c r="N59" s="100"/>
    </row>
    <row r="60" spans="1:14">
      <c r="A60" s="101"/>
      <c r="B60" s="71"/>
      <c r="C60" s="45"/>
      <c r="D60" s="102"/>
      <c r="E60" s="103"/>
      <c r="F60" s="57" t="str">
        <f t="shared" si="1"/>
        <v/>
      </c>
      <c r="G60" s="104"/>
      <c r="H60" s="105"/>
      <c r="I60" s="57" t="str">
        <f t="shared" si="2"/>
        <v/>
      </c>
      <c r="J60" s="104"/>
      <c r="K60" s="105"/>
      <c r="L60" s="106" t="str">
        <f t="shared" si="3"/>
        <v/>
      </c>
      <c r="M60" s="71" t="str">
        <f t="shared" si="4"/>
        <v/>
      </c>
      <c r="N60" s="107"/>
    </row>
    <row r="61" spans="1:14">
      <c r="A61" s="101"/>
      <c r="B61" s="71"/>
      <c r="C61" s="45"/>
      <c r="D61" s="102"/>
      <c r="E61" s="103"/>
      <c r="F61" s="57" t="str">
        <f t="shared" si="1"/>
        <v/>
      </c>
      <c r="G61" s="104"/>
      <c r="H61" s="105"/>
      <c r="I61" s="57" t="str">
        <f t="shared" si="2"/>
        <v/>
      </c>
      <c r="J61" s="104"/>
      <c r="K61" s="105"/>
      <c r="L61" s="106" t="str">
        <f t="shared" si="3"/>
        <v/>
      </c>
      <c r="M61" s="71" t="str">
        <f t="shared" si="4"/>
        <v/>
      </c>
      <c r="N61" s="107"/>
    </row>
    <row r="62" spans="1:14">
      <c r="A62" s="101"/>
      <c r="B62" s="71"/>
      <c r="C62" s="45"/>
      <c r="D62" s="102"/>
      <c r="E62" s="103"/>
      <c r="F62" s="57" t="str">
        <f t="shared" si="1"/>
        <v/>
      </c>
      <c r="G62" s="104"/>
      <c r="H62" s="105"/>
      <c r="I62" s="57" t="str">
        <f t="shared" si="2"/>
        <v/>
      </c>
      <c r="J62" s="104"/>
      <c r="K62" s="105"/>
      <c r="L62" s="106" t="str">
        <f t="shared" si="3"/>
        <v/>
      </c>
      <c r="M62" s="71" t="str">
        <f t="shared" si="4"/>
        <v/>
      </c>
      <c r="N62" s="107"/>
    </row>
    <row r="63" spans="1:14">
      <c r="A63" s="101"/>
      <c r="B63" s="71"/>
      <c r="C63" s="62"/>
      <c r="D63" s="102"/>
      <c r="E63" s="103"/>
      <c r="F63" s="64" t="str">
        <f t="shared" si="1"/>
        <v/>
      </c>
      <c r="G63" s="104"/>
      <c r="H63" s="105"/>
      <c r="I63" s="64" t="str">
        <f t="shared" si="2"/>
        <v/>
      </c>
      <c r="J63" s="104"/>
      <c r="K63" s="105"/>
      <c r="L63" s="109" t="str">
        <f t="shared" si="3"/>
        <v/>
      </c>
      <c r="M63" s="77" t="str">
        <f t="shared" si="4"/>
        <v/>
      </c>
      <c r="N63" s="107"/>
    </row>
    <row r="64" spans="1:14">
      <c r="A64" s="94"/>
      <c r="B64" s="69" t="str">
        <f>IF(SUM(M64:M68)=0,"",SUM(M64:M68))</f>
        <v/>
      </c>
      <c r="C64" s="45"/>
      <c r="D64" s="95"/>
      <c r="E64" s="96"/>
      <c r="F64" s="57" t="str">
        <f t="shared" si="1"/>
        <v/>
      </c>
      <c r="G64" s="97"/>
      <c r="H64" s="98"/>
      <c r="I64" s="57" t="str">
        <f t="shared" si="2"/>
        <v/>
      </c>
      <c r="J64" s="97"/>
      <c r="K64" s="98"/>
      <c r="L64" s="99" t="str">
        <f t="shared" si="3"/>
        <v/>
      </c>
      <c r="M64" s="69" t="str">
        <f t="shared" si="4"/>
        <v/>
      </c>
      <c r="N64" s="100"/>
    </row>
    <row r="65" spans="1:14">
      <c r="A65" s="101"/>
      <c r="B65" s="71"/>
      <c r="C65" s="45"/>
      <c r="D65" s="102"/>
      <c r="E65" s="103"/>
      <c r="F65" s="57" t="str">
        <f t="shared" si="1"/>
        <v/>
      </c>
      <c r="G65" s="104"/>
      <c r="H65" s="105"/>
      <c r="I65" s="57" t="str">
        <f t="shared" si="2"/>
        <v/>
      </c>
      <c r="J65" s="104"/>
      <c r="K65" s="105"/>
      <c r="L65" s="106" t="str">
        <f t="shared" si="3"/>
        <v/>
      </c>
      <c r="M65" s="71" t="str">
        <f t="shared" si="4"/>
        <v/>
      </c>
      <c r="N65" s="107"/>
    </row>
    <row r="66" spans="1:14">
      <c r="A66" s="101"/>
      <c r="B66" s="71"/>
      <c r="C66" s="45"/>
      <c r="D66" s="102"/>
      <c r="E66" s="103"/>
      <c r="F66" s="57" t="str">
        <f t="shared" si="1"/>
        <v/>
      </c>
      <c r="G66" s="104"/>
      <c r="H66" s="105"/>
      <c r="I66" s="57" t="str">
        <f t="shared" si="2"/>
        <v/>
      </c>
      <c r="J66" s="104"/>
      <c r="K66" s="105"/>
      <c r="L66" s="106" t="str">
        <f t="shared" si="3"/>
        <v/>
      </c>
      <c r="M66" s="71" t="str">
        <f t="shared" si="4"/>
        <v/>
      </c>
      <c r="N66" s="107"/>
    </row>
    <row r="67" spans="1:14">
      <c r="A67" s="101"/>
      <c r="B67" s="71"/>
      <c r="C67" s="45"/>
      <c r="D67" s="102"/>
      <c r="E67" s="103"/>
      <c r="F67" s="57" t="str">
        <f t="shared" si="1"/>
        <v/>
      </c>
      <c r="G67" s="104"/>
      <c r="H67" s="105"/>
      <c r="I67" s="57" t="str">
        <f t="shared" si="2"/>
        <v/>
      </c>
      <c r="J67" s="104"/>
      <c r="K67" s="105"/>
      <c r="L67" s="106" t="str">
        <f t="shared" si="3"/>
        <v/>
      </c>
      <c r="M67" s="71" t="str">
        <f t="shared" si="4"/>
        <v/>
      </c>
      <c r="N67" s="107"/>
    </row>
    <row r="68" spans="1:14">
      <c r="A68" s="112"/>
      <c r="B68" s="71"/>
      <c r="C68" s="62"/>
      <c r="D68" s="113"/>
      <c r="E68" s="110"/>
      <c r="F68" s="57" t="str">
        <f t="shared" si="1"/>
        <v/>
      </c>
      <c r="G68" s="104"/>
      <c r="H68" s="105"/>
      <c r="I68" s="57" t="str">
        <f t="shared" si="2"/>
        <v/>
      </c>
      <c r="J68" s="104"/>
      <c r="K68" s="105"/>
      <c r="L68" s="109" t="str">
        <f t="shared" si="3"/>
        <v/>
      </c>
      <c r="M68" s="77" t="str">
        <f t="shared" si="4"/>
        <v/>
      </c>
      <c r="N68" s="111"/>
    </row>
    <row r="69" spans="1:14">
      <c r="A69" s="114"/>
      <c r="B69" s="69" t="str">
        <f>IF(SUM(M69:M73)=0,"",SUM(M69:M73))</f>
        <v/>
      </c>
      <c r="C69" s="45"/>
      <c r="D69" s="102"/>
      <c r="E69" s="103"/>
      <c r="F69" s="57" t="str">
        <f t="shared" si="1"/>
        <v/>
      </c>
      <c r="G69" s="97"/>
      <c r="H69" s="98"/>
      <c r="I69" s="57" t="str">
        <f t="shared" si="2"/>
        <v/>
      </c>
      <c r="J69" s="97"/>
      <c r="K69" s="98"/>
      <c r="L69" s="99" t="str">
        <f t="shared" si="3"/>
        <v/>
      </c>
      <c r="M69" s="69" t="str">
        <f t="shared" si="4"/>
        <v/>
      </c>
      <c r="N69" s="107"/>
    </row>
    <row r="70" spans="1:14">
      <c r="A70" s="101"/>
      <c r="B70" s="71"/>
      <c r="C70" s="45"/>
      <c r="D70" s="102"/>
      <c r="E70" s="103"/>
      <c r="F70" s="57" t="str">
        <f t="shared" si="1"/>
        <v/>
      </c>
      <c r="G70" s="104"/>
      <c r="H70" s="105"/>
      <c r="I70" s="57" t="str">
        <f t="shared" si="2"/>
        <v/>
      </c>
      <c r="J70" s="104"/>
      <c r="K70" s="105"/>
      <c r="L70" s="106" t="str">
        <f t="shared" si="3"/>
        <v/>
      </c>
      <c r="M70" s="71" t="str">
        <f t="shared" si="4"/>
        <v/>
      </c>
      <c r="N70" s="107"/>
    </row>
    <row r="71" spans="1:14">
      <c r="A71" s="101"/>
      <c r="B71" s="71"/>
      <c r="C71" s="45"/>
      <c r="D71" s="102"/>
      <c r="E71" s="103"/>
      <c r="F71" s="57" t="str">
        <f t="shared" si="1"/>
        <v/>
      </c>
      <c r="G71" s="104"/>
      <c r="H71" s="105"/>
      <c r="I71" s="57" t="str">
        <f t="shared" si="2"/>
        <v/>
      </c>
      <c r="J71" s="104"/>
      <c r="K71" s="105"/>
      <c r="L71" s="106" t="str">
        <f t="shared" si="3"/>
        <v/>
      </c>
      <c r="M71" s="71" t="str">
        <f t="shared" si="4"/>
        <v/>
      </c>
      <c r="N71" s="107"/>
    </row>
    <row r="72" spans="1:14">
      <c r="A72" s="101"/>
      <c r="B72" s="71"/>
      <c r="C72" s="45"/>
      <c r="D72" s="102"/>
      <c r="E72" s="103"/>
      <c r="F72" s="57" t="str">
        <f t="shared" si="1"/>
        <v/>
      </c>
      <c r="G72" s="104"/>
      <c r="H72" s="105"/>
      <c r="I72" s="57" t="str">
        <f t="shared" si="2"/>
        <v/>
      </c>
      <c r="J72" s="104"/>
      <c r="K72" s="105"/>
      <c r="L72" s="106" t="str">
        <f t="shared" si="3"/>
        <v/>
      </c>
      <c r="M72" s="71" t="str">
        <f t="shared" si="4"/>
        <v/>
      </c>
      <c r="N72" s="107"/>
    </row>
    <row r="73" spans="1:14">
      <c r="A73" s="101"/>
      <c r="B73" s="71"/>
      <c r="C73" s="62"/>
      <c r="D73" s="102"/>
      <c r="E73" s="103"/>
      <c r="F73" s="57" t="str">
        <f t="shared" si="1"/>
        <v/>
      </c>
      <c r="G73" s="104"/>
      <c r="H73" s="105"/>
      <c r="I73" s="57" t="str">
        <f t="shared" si="2"/>
        <v/>
      </c>
      <c r="J73" s="104"/>
      <c r="K73" s="105"/>
      <c r="L73" s="109" t="str">
        <f t="shared" si="3"/>
        <v/>
      </c>
      <c r="M73" s="77" t="str">
        <f t="shared" si="4"/>
        <v/>
      </c>
      <c r="N73" s="107"/>
    </row>
    <row r="74" spans="1:14">
      <c r="A74" s="94"/>
      <c r="B74" s="69" t="str">
        <f>IF(SUM(M74:M78)=0,"",SUM(M74:M78))</f>
        <v/>
      </c>
      <c r="C74" s="45"/>
      <c r="D74" s="95"/>
      <c r="E74" s="96"/>
      <c r="F74" s="48" t="str">
        <f t="shared" si="1"/>
        <v/>
      </c>
      <c r="G74" s="97"/>
      <c r="H74" s="98"/>
      <c r="I74" s="48" t="str">
        <f t="shared" si="2"/>
        <v/>
      </c>
      <c r="J74" s="97"/>
      <c r="K74" s="98"/>
      <c r="L74" s="99" t="str">
        <f t="shared" si="3"/>
        <v/>
      </c>
      <c r="M74" s="69" t="str">
        <f t="shared" si="4"/>
        <v/>
      </c>
      <c r="N74" s="100"/>
    </row>
    <row r="75" spans="1:14">
      <c r="A75" s="101"/>
      <c r="B75" s="71"/>
      <c r="C75" s="45"/>
      <c r="D75" s="102"/>
      <c r="E75" s="103"/>
      <c r="F75" s="57" t="str">
        <f t="shared" si="1"/>
        <v/>
      </c>
      <c r="G75" s="104"/>
      <c r="H75" s="105"/>
      <c r="I75" s="57" t="str">
        <f t="shared" si="2"/>
        <v/>
      </c>
      <c r="J75" s="104"/>
      <c r="K75" s="105"/>
      <c r="L75" s="106" t="str">
        <f t="shared" si="3"/>
        <v/>
      </c>
      <c r="M75" s="71" t="str">
        <f t="shared" si="4"/>
        <v/>
      </c>
      <c r="N75" s="107"/>
    </row>
    <row r="76" spans="1:14">
      <c r="A76" s="101"/>
      <c r="B76" s="71"/>
      <c r="C76" s="45"/>
      <c r="D76" s="102"/>
      <c r="E76" s="103"/>
      <c r="F76" s="57" t="str">
        <f t="shared" si="1"/>
        <v/>
      </c>
      <c r="G76" s="104"/>
      <c r="H76" s="105"/>
      <c r="I76" s="57" t="str">
        <f t="shared" si="2"/>
        <v/>
      </c>
      <c r="J76" s="104"/>
      <c r="K76" s="105"/>
      <c r="L76" s="106" t="str">
        <f t="shared" si="3"/>
        <v/>
      </c>
      <c r="M76" s="71" t="str">
        <f t="shared" si="4"/>
        <v/>
      </c>
      <c r="N76" s="107"/>
    </row>
    <row r="77" spans="1:14">
      <c r="A77" s="101"/>
      <c r="B77" s="71"/>
      <c r="C77" s="45"/>
      <c r="D77" s="102"/>
      <c r="E77" s="103"/>
      <c r="F77" s="57" t="str">
        <f t="shared" si="1"/>
        <v/>
      </c>
      <c r="G77" s="104"/>
      <c r="H77" s="105"/>
      <c r="I77" s="57" t="str">
        <f t="shared" si="2"/>
        <v/>
      </c>
      <c r="J77" s="104"/>
      <c r="K77" s="105"/>
      <c r="L77" s="106" t="str">
        <f t="shared" si="3"/>
        <v/>
      </c>
      <c r="M77" s="71" t="str">
        <f t="shared" si="4"/>
        <v/>
      </c>
      <c r="N77" s="107"/>
    </row>
    <row r="78" spans="1:14">
      <c r="A78" s="112"/>
      <c r="B78" s="71"/>
      <c r="C78" s="62"/>
      <c r="D78" s="113"/>
      <c r="E78" s="110"/>
      <c r="F78" s="64" t="str">
        <f t="shared" si="1"/>
        <v/>
      </c>
      <c r="G78" s="104"/>
      <c r="H78" s="105"/>
      <c r="I78" s="64" t="str">
        <f t="shared" si="2"/>
        <v/>
      </c>
      <c r="J78" s="104"/>
      <c r="K78" s="105"/>
      <c r="L78" s="109" t="str">
        <f t="shared" si="3"/>
        <v/>
      </c>
      <c r="M78" s="77" t="str">
        <f t="shared" si="4"/>
        <v/>
      </c>
      <c r="N78" s="111"/>
    </row>
    <row r="79" spans="1:14">
      <c r="A79" s="94"/>
      <c r="B79" s="69" t="str">
        <f>IF(SUM(M79:M83)=0,"",SUM(M79:M83))</f>
        <v/>
      </c>
      <c r="C79" s="45"/>
      <c r="D79" s="95"/>
      <c r="E79" s="103"/>
      <c r="F79" s="57" t="str">
        <f t="shared" si="1"/>
        <v/>
      </c>
      <c r="G79" s="97"/>
      <c r="H79" s="98"/>
      <c r="I79" s="57" t="str">
        <f t="shared" si="2"/>
        <v/>
      </c>
      <c r="J79" s="97"/>
      <c r="K79" s="98"/>
      <c r="L79" s="99" t="str">
        <f t="shared" si="3"/>
        <v/>
      </c>
      <c r="M79" s="69" t="str">
        <f t="shared" si="4"/>
        <v/>
      </c>
      <c r="N79" s="100"/>
    </row>
    <row r="80" spans="1:14">
      <c r="A80" s="101"/>
      <c r="B80" s="71"/>
      <c r="C80" s="45"/>
      <c r="D80" s="102"/>
      <c r="E80" s="103"/>
      <c r="F80" s="57" t="str">
        <f t="shared" si="1"/>
        <v/>
      </c>
      <c r="G80" s="104"/>
      <c r="H80" s="105"/>
      <c r="I80" s="57" t="str">
        <f t="shared" si="2"/>
        <v/>
      </c>
      <c r="J80" s="104"/>
      <c r="K80" s="105"/>
      <c r="L80" s="106" t="str">
        <f t="shared" si="3"/>
        <v/>
      </c>
      <c r="M80" s="71" t="str">
        <f t="shared" si="4"/>
        <v/>
      </c>
      <c r="N80" s="107"/>
    </row>
    <row r="81" spans="1:14">
      <c r="A81" s="101"/>
      <c r="B81" s="71"/>
      <c r="C81" s="45"/>
      <c r="D81" s="102"/>
      <c r="E81" s="103"/>
      <c r="F81" s="57" t="str">
        <f t="shared" si="1"/>
        <v/>
      </c>
      <c r="G81" s="104"/>
      <c r="H81" s="105"/>
      <c r="I81" s="57" t="str">
        <f t="shared" si="2"/>
        <v/>
      </c>
      <c r="J81" s="104"/>
      <c r="K81" s="105"/>
      <c r="L81" s="106" t="str">
        <f t="shared" si="3"/>
        <v/>
      </c>
      <c r="M81" s="71" t="str">
        <f t="shared" si="4"/>
        <v/>
      </c>
      <c r="N81" s="107"/>
    </row>
    <row r="82" spans="1:14">
      <c r="A82" s="101"/>
      <c r="B82" s="71"/>
      <c r="C82" s="45"/>
      <c r="D82" s="102"/>
      <c r="E82" s="103"/>
      <c r="F82" s="57" t="str">
        <f t="shared" si="1"/>
        <v/>
      </c>
      <c r="G82" s="104"/>
      <c r="H82" s="105"/>
      <c r="I82" s="57" t="str">
        <f t="shared" si="2"/>
        <v/>
      </c>
      <c r="J82" s="104"/>
      <c r="K82" s="105"/>
      <c r="L82" s="106" t="str">
        <f t="shared" si="3"/>
        <v/>
      </c>
      <c r="M82" s="71" t="str">
        <f t="shared" si="4"/>
        <v/>
      </c>
      <c r="N82" s="107"/>
    </row>
    <row r="83" spans="1:14">
      <c r="A83" s="112"/>
      <c r="B83" s="71"/>
      <c r="C83" s="62"/>
      <c r="D83" s="113"/>
      <c r="E83" s="103"/>
      <c r="F83" s="57" t="str">
        <f t="shared" si="1"/>
        <v/>
      </c>
      <c r="G83" s="104"/>
      <c r="H83" s="105"/>
      <c r="I83" s="57" t="str">
        <f t="shared" si="2"/>
        <v/>
      </c>
      <c r="J83" s="104"/>
      <c r="K83" s="105"/>
      <c r="L83" s="109" t="str">
        <f t="shared" si="3"/>
        <v/>
      </c>
      <c r="M83" s="77" t="str">
        <f t="shared" si="4"/>
        <v/>
      </c>
      <c r="N83" s="111"/>
    </row>
    <row r="84" spans="1:14">
      <c r="A84" s="94"/>
      <c r="B84" s="69" t="str">
        <f>IF(SUM(M84:M88)=0,"",SUM(M84:M88))</f>
        <v/>
      </c>
      <c r="C84" s="45"/>
      <c r="D84" s="95"/>
      <c r="E84" s="96"/>
      <c r="F84" s="57" t="str">
        <f t="shared" si="1"/>
        <v/>
      </c>
      <c r="G84" s="97"/>
      <c r="H84" s="98"/>
      <c r="I84" s="57" t="str">
        <f t="shared" si="2"/>
        <v/>
      </c>
      <c r="J84" s="97"/>
      <c r="K84" s="98"/>
      <c r="L84" s="99" t="str">
        <f t="shared" si="3"/>
        <v/>
      </c>
      <c r="M84" s="69" t="str">
        <f t="shared" si="4"/>
        <v/>
      </c>
      <c r="N84" s="100"/>
    </row>
    <row r="85" spans="1:14">
      <c r="A85" s="101"/>
      <c r="B85" s="71"/>
      <c r="C85" s="45"/>
      <c r="D85" s="102"/>
      <c r="E85" s="103"/>
      <c r="F85" s="57" t="str">
        <f t="shared" si="1"/>
        <v/>
      </c>
      <c r="G85" s="104"/>
      <c r="H85" s="105"/>
      <c r="I85" s="57" t="str">
        <f t="shared" si="2"/>
        <v/>
      </c>
      <c r="J85" s="104"/>
      <c r="K85" s="105"/>
      <c r="L85" s="106" t="str">
        <f t="shared" si="3"/>
        <v/>
      </c>
      <c r="M85" s="71" t="str">
        <f t="shared" si="4"/>
        <v/>
      </c>
      <c r="N85" s="107"/>
    </row>
    <row r="86" spans="1:14">
      <c r="A86" s="101"/>
      <c r="B86" s="71"/>
      <c r="C86" s="45"/>
      <c r="D86" s="102"/>
      <c r="E86" s="103"/>
      <c r="F86" s="57" t="str">
        <f t="shared" si="1"/>
        <v/>
      </c>
      <c r="G86" s="104"/>
      <c r="H86" s="105"/>
      <c r="I86" s="57" t="str">
        <f t="shared" si="2"/>
        <v/>
      </c>
      <c r="J86" s="104"/>
      <c r="K86" s="105"/>
      <c r="L86" s="106" t="str">
        <f t="shared" si="3"/>
        <v/>
      </c>
      <c r="M86" s="71" t="str">
        <f t="shared" si="4"/>
        <v/>
      </c>
      <c r="N86" s="107"/>
    </row>
    <row r="87" spans="1:14">
      <c r="A87" s="101"/>
      <c r="B87" s="71"/>
      <c r="C87" s="45"/>
      <c r="D87" s="102"/>
      <c r="E87" s="103"/>
      <c r="F87" s="57" t="str">
        <f t="shared" si="1"/>
        <v/>
      </c>
      <c r="G87" s="104"/>
      <c r="H87" s="105"/>
      <c r="I87" s="57" t="str">
        <f t="shared" si="2"/>
        <v/>
      </c>
      <c r="J87" s="104"/>
      <c r="K87" s="105"/>
      <c r="L87" s="106" t="str">
        <f t="shared" si="3"/>
        <v/>
      </c>
      <c r="M87" s="71" t="str">
        <f t="shared" si="4"/>
        <v/>
      </c>
      <c r="N87" s="107"/>
    </row>
    <row r="88" spans="1:14">
      <c r="A88" s="112"/>
      <c r="B88" s="71"/>
      <c r="C88" s="62"/>
      <c r="D88" s="113"/>
      <c r="E88" s="110"/>
      <c r="F88" s="57" t="str">
        <f t="shared" si="1"/>
        <v/>
      </c>
      <c r="G88" s="104"/>
      <c r="H88" s="105"/>
      <c r="I88" s="57" t="str">
        <f t="shared" si="2"/>
        <v/>
      </c>
      <c r="J88" s="104"/>
      <c r="K88" s="105"/>
      <c r="L88" s="109" t="str">
        <f t="shared" si="3"/>
        <v/>
      </c>
      <c r="M88" s="77" t="str">
        <f t="shared" si="4"/>
        <v/>
      </c>
      <c r="N88" s="111"/>
    </row>
    <row r="89" spans="1:14">
      <c r="A89" s="94"/>
      <c r="B89" s="69" t="str">
        <f>IF(SUM(M89:M93)=0,"",SUM(M89:M93))</f>
        <v/>
      </c>
      <c r="C89" s="45"/>
      <c r="D89" s="95"/>
      <c r="E89" s="96"/>
      <c r="F89" s="48" t="str">
        <f t="shared" si="1"/>
        <v/>
      </c>
      <c r="G89" s="97"/>
      <c r="H89" s="98"/>
      <c r="I89" s="48" t="str">
        <f t="shared" si="2"/>
        <v/>
      </c>
      <c r="J89" s="97"/>
      <c r="K89" s="98"/>
      <c r="L89" s="99" t="str">
        <f t="shared" si="3"/>
        <v/>
      </c>
      <c r="M89" s="69" t="str">
        <f t="shared" si="4"/>
        <v/>
      </c>
      <c r="N89" s="100"/>
    </row>
    <row r="90" spans="1:14">
      <c r="A90" s="101"/>
      <c r="B90" s="71"/>
      <c r="C90" s="45"/>
      <c r="D90" s="102"/>
      <c r="E90" s="103"/>
      <c r="F90" s="57" t="str">
        <f t="shared" si="1"/>
        <v/>
      </c>
      <c r="G90" s="104"/>
      <c r="H90" s="105"/>
      <c r="I90" s="57" t="str">
        <f t="shared" si="2"/>
        <v/>
      </c>
      <c r="J90" s="104"/>
      <c r="K90" s="105"/>
      <c r="L90" s="106" t="str">
        <f t="shared" si="3"/>
        <v/>
      </c>
      <c r="M90" s="71" t="str">
        <f t="shared" si="4"/>
        <v/>
      </c>
      <c r="N90" s="107"/>
    </row>
    <row r="91" spans="1:14">
      <c r="A91" s="101"/>
      <c r="B91" s="71"/>
      <c r="C91" s="45"/>
      <c r="D91" s="102"/>
      <c r="E91" s="103"/>
      <c r="F91" s="57" t="str">
        <f t="shared" si="1"/>
        <v/>
      </c>
      <c r="G91" s="104"/>
      <c r="H91" s="105"/>
      <c r="I91" s="57" t="str">
        <f t="shared" si="2"/>
        <v/>
      </c>
      <c r="J91" s="104"/>
      <c r="K91" s="105"/>
      <c r="L91" s="106" t="str">
        <f t="shared" si="3"/>
        <v/>
      </c>
      <c r="M91" s="71" t="str">
        <f t="shared" si="4"/>
        <v/>
      </c>
      <c r="N91" s="107"/>
    </row>
    <row r="92" spans="1:14">
      <c r="A92" s="101"/>
      <c r="B92" s="71"/>
      <c r="C92" s="45"/>
      <c r="D92" s="102"/>
      <c r="E92" s="103"/>
      <c r="F92" s="57" t="str">
        <f t="shared" si="1"/>
        <v/>
      </c>
      <c r="G92" s="104"/>
      <c r="H92" s="105"/>
      <c r="I92" s="57" t="str">
        <f t="shared" si="2"/>
        <v/>
      </c>
      <c r="J92" s="104"/>
      <c r="K92" s="105"/>
      <c r="L92" s="106" t="str">
        <f t="shared" si="3"/>
        <v/>
      </c>
      <c r="M92" s="71" t="str">
        <f t="shared" si="4"/>
        <v/>
      </c>
      <c r="N92" s="107"/>
    </row>
    <row r="93" spans="1:14" ht="11.85" customHeight="1">
      <c r="A93" s="112"/>
      <c r="B93" s="71"/>
      <c r="C93" s="62"/>
      <c r="D93" s="113"/>
      <c r="E93" s="110"/>
      <c r="F93" s="64" t="str">
        <f t="shared" si="1"/>
        <v/>
      </c>
      <c r="G93" s="104"/>
      <c r="H93" s="105"/>
      <c r="I93" s="64" t="str">
        <f t="shared" si="2"/>
        <v/>
      </c>
      <c r="J93" s="104"/>
      <c r="K93" s="105"/>
      <c r="L93" s="109" t="str">
        <f t="shared" si="3"/>
        <v/>
      </c>
      <c r="M93" s="77" t="str">
        <f t="shared" si="4"/>
        <v/>
      </c>
      <c r="N93" s="111"/>
    </row>
    <row r="94" spans="1:14">
      <c r="A94" s="94"/>
      <c r="B94" s="69" t="str">
        <f>IF(SUM(M94:M98)=0,"",SUM(M94:M98))</f>
        <v/>
      </c>
      <c r="C94" s="45"/>
      <c r="D94" s="95"/>
      <c r="E94" s="103"/>
      <c r="F94" s="57" t="str">
        <f t="shared" si="1"/>
        <v/>
      </c>
      <c r="G94" s="97"/>
      <c r="H94" s="98"/>
      <c r="I94" s="57" t="str">
        <f t="shared" si="2"/>
        <v/>
      </c>
      <c r="J94" s="97"/>
      <c r="K94" s="98"/>
      <c r="L94" s="99" t="str">
        <f t="shared" si="3"/>
        <v/>
      </c>
      <c r="M94" s="69" t="str">
        <f t="shared" si="4"/>
        <v/>
      </c>
      <c r="N94" s="100"/>
    </row>
    <row r="95" spans="1:14">
      <c r="A95" s="101"/>
      <c r="B95" s="71"/>
      <c r="C95" s="45"/>
      <c r="D95" s="102"/>
      <c r="E95" s="103"/>
      <c r="F95" s="57" t="str">
        <f t="shared" si="1"/>
        <v/>
      </c>
      <c r="G95" s="104"/>
      <c r="H95" s="105"/>
      <c r="I95" s="57" t="str">
        <f t="shared" si="2"/>
        <v/>
      </c>
      <c r="J95" s="104"/>
      <c r="K95" s="105"/>
      <c r="L95" s="106" t="str">
        <f t="shared" si="3"/>
        <v/>
      </c>
      <c r="M95" s="71" t="str">
        <f t="shared" si="4"/>
        <v/>
      </c>
      <c r="N95" s="107"/>
    </row>
    <row r="96" spans="1:14">
      <c r="A96" s="101"/>
      <c r="B96" s="71"/>
      <c r="C96" s="45"/>
      <c r="D96" s="102"/>
      <c r="E96" s="103"/>
      <c r="F96" s="57" t="str">
        <f t="shared" si="1"/>
        <v/>
      </c>
      <c r="G96" s="104"/>
      <c r="H96" s="105"/>
      <c r="I96" s="57" t="str">
        <f t="shared" si="2"/>
        <v/>
      </c>
      <c r="J96" s="104"/>
      <c r="K96" s="105"/>
      <c r="L96" s="106" t="str">
        <f t="shared" si="3"/>
        <v/>
      </c>
      <c r="M96" s="71" t="str">
        <f t="shared" si="4"/>
        <v/>
      </c>
      <c r="N96" s="107"/>
    </row>
    <row r="97" spans="1:14">
      <c r="A97" s="101"/>
      <c r="B97" s="71"/>
      <c r="C97" s="45"/>
      <c r="D97" s="102"/>
      <c r="E97" s="103"/>
      <c r="F97" s="57" t="str">
        <f t="shared" si="1"/>
        <v/>
      </c>
      <c r="G97" s="104"/>
      <c r="H97" s="105"/>
      <c r="I97" s="57" t="str">
        <f t="shared" si="2"/>
        <v/>
      </c>
      <c r="J97" s="104"/>
      <c r="K97" s="105"/>
      <c r="L97" s="106" t="str">
        <f t="shared" si="3"/>
        <v/>
      </c>
      <c r="M97" s="71" t="str">
        <f t="shared" si="4"/>
        <v/>
      </c>
      <c r="N97" s="107"/>
    </row>
    <row r="98" spans="1:14" ht="11.85" customHeight="1">
      <c r="A98" s="112"/>
      <c r="B98" s="71"/>
      <c r="C98" s="62"/>
      <c r="D98" s="113"/>
      <c r="E98" s="103"/>
      <c r="F98" s="57" t="str">
        <f t="shared" si="1"/>
        <v/>
      </c>
      <c r="G98" s="104"/>
      <c r="H98" s="105"/>
      <c r="I98" s="57" t="str">
        <f t="shared" si="2"/>
        <v/>
      </c>
      <c r="J98" s="104"/>
      <c r="K98" s="105"/>
      <c r="L98" s="109" t="str">
        <f t="shared" si="3"/>
        <v/>
      </c>
      <c r="M98" s="77" t="str">
        <f t="shared" si="4"/>
        <v/>
      </c>
      <c r="N98" s="111"/>
    </row>
    <row r="99" spans="1:14">
      <c r="A99" s="135" t="s">
        <v>101</v>
      </c>
      <c r="B99" s="135"/>
      <c r="C99" s="135"/>
      <c r="D99" s="135"/>
      <c r="E99" s="135"/>
      <c r="F99" s="135"/>
      <c r="G99" s="135"/>
      <c r="H99" s="135"/>
      <c r="I99" s="135"/>
      <c r="J99" s="135"/>
      <c r="K99" s="135"/>
      <c r="L99" s="135"/>
      <c r="M99" s="80">
        <f>IF(SUM(M39:M98)=SUM(B39:B98),SUM(M39:M98),"ERROR：科目合計と小計が一致していません")</f>
        <v>0</v>
      </c>
      <c r="N99" s="81" t="s">
        <v>102</v>
      </c>
    </row>
    <row r="100" spans="1:14" ht="12.9" customHeight="1">
      <c r="A100" s="79"/>
      <c r="B100" s="136" t="s">
        <v>144</v>
      </c>
      <c r="C100" s="136"/>
      <c r="D100" s="136"/>
      <c r="E100" s="136"/>
      <c r="F100" s="136"/>
      <c r="G100" s="136"/>
      <c r="H100" s="136"/>
      <c r="I100" s="136"/>
      <c r="J100" s="136"/>
      <c r="K100" s="136"/>
      <c r="L100" s="137"/>
      <c r="M100" s="80">
        <f>M101-M99</f>
        <v>0</v>
      </c>
      <c r="N100" s="81" t="s">
        <v>102</v>
      </c>
    </row>
    <row r="101" spans="1:14" ht="12.9" customHeight="1">
      <c r="A101" s="138" t="s">
        <v>147</v>
      </c>
      <c r="B101" s="139"/>
      <c r="C101" s="139"/>
      <c r="D101" s="139"/>
      <c r="E101" s="139"/>
      <c r="F101" s="139"/>
      <c r="G101" s="139"/>
      <c r="H101" s="139"/>
      <c r="I101" s="139"/>
      <c r="J101" s="139"/>
      <c r="K101" s="139"/>
      <c r="L101" s="140"/>
      <c r="M101" s="122">
        <f>ROUNDUP(M99,-4)</f>
        <v>0</v>
      </c>
      <c r="N101" s="121" t="s">
        <v>102</v>
      </c>
    </row>
    <row r="102" spans="1:14" ht="12.6" customHeight="1"/>
    <row r="103" spans="1:14" ht="19.2">
      <c r="A103" s="115" t="s">
        <v>127</v>
      </c>
      <c r="B103" s="17"/>
      <c r="C103" s="17"/>
      <c r="D103" s="17"/>
      <c r="E103" s="17"/>
      <c r="F103" s="18"/>
      <c r="G103" s="17"/>
      <c r="H103" s="17"/>
      <c r="I103" s="17"/>
      <c r="J103" s="17"/>
      <c r="K103" s="17"/>
      <c r="L103" s="18"/>
    </row>
    <row r="104" spans="1:14" ht="76.8">
      <c r="A104" s="21" t="s">
        <v>104</v>
      </c>
      <c r="B104" s="21" t="s">
        <v>105</v>
      </c>
      <c r="C104" s="21" t="s">
        <v>42</v>
      </c>
      <c r="D104" s="141" t="s">
        <v>106</v>
      </c>
      <c r="E104" s="141"/>
      <c r="F104" s="141"/>
      <c r="G104" s="141" t="s">
        <v>126</v>
      </c>
      <c r="H104" s="141"/>
      <c r="I104" s="141"/>
      <c r="J104" s="141"/>
      <c r="K104" s="141"/>
      <c r="L104" s="141"/>
      <c r="M104" s="141"/>
      <c r="N104" s="141"/>
    </row>
    <row r="105" spans="1:14" ht="21.9" customHeight="1">
      <c r="A105" s="116"/>
      <c r="B105" s="117"/>
      <c r="C105" s="117"/>
      <c r="D105" s="131"/>
      <c r="E105" s="132"/>
      <c r="F105" s="133"/>
      <c r="G105" s="134"/>
      <c r="H105" s="134"/>
      <c r="I105" s="134"/>
      <c r="J105" s="134"/>
      <c r="K105" s="134"/>
      <c r="L105" s="134"/>
      <c r="M105" s="134"/>
      <c r="N105" s="134"/>
    </row>
    <row r="106" spans="1:14" ht="21.9" customHeight="1">
      <c r="A106" s="116"/>
      <c r="B106" s="117"/>
      <c r="C106" s="117"/>
      <c r="D106" s="131"/>
      <c r="E106" s="132"/>
      <c r="F106" s="133"/>
      <c r="G106" s="134"/>
      <c r="H106" s="134"/>
      <c r="I106" s="134"/>
      <c r="J106" s="134"/>
      <c r="K106" s="134"/>
      <c r="L106" s="134"/>
      <c r="M106" s="134"/>
      <c r="N106" s="134"/>
    </row>
    <row r="107" spans="1:14" ht="21.9" customHeight="1">
      <c r="A107" s="116"/>
      <c r="B107" s="117"/>
      <c r="C107" s="117"/>
      <c r="D107" s="131"/>
      <c r="E107" s="132"/>
      <c r="F107" s="133"/>
      <c r="G107" s="134"/>
      <c r="H107" s="134"/>
      <c r="I107" s="134"/>
      <c r="J107" s="134"/>
      <c r="K107" s="134"/>
      <c r="L107" s="134"/>
      <c r="M107" s="134"/>
      <c r="N107" s="134"/>
    </row>
    <row r="108" spans="1:14" ht="21.9" customHeight="1">
      <c r="A108" s="116"/>
      <c r="B108" s="117"/>
      <c r="C108" s="117"/>
      <c r="D108" s="131"/>
      <c r="E108" s="132"/>
      <c r="F108" s="133"/>
      <c r="G108" s="134"/>
      <c r="H108" s="134"/>
      <c r="I108" s="134"/>
      <c r="J108" s="134"/>
      <c r="K108" s="134"/>
      <c r="L108" s="134"/>
      <c r="M108" s="134"/>
      <c r="N108" s="134"/>
    </row>
    <row r="109" spans="1:14" ht="21.9" customHeight="1">
      <c r="A109" s="116"/>
      <c r="B109" s="117"/>
      <c r="C109" s="117"/>
      <c r="D109" s="131"/>
      <c r="E109" s="132"/>
      <c r="F109" s="133"/>
      <c r="G109" s="134"/>
      <c r="H109" s="134"/>
      <c r="I109" s="134"/>
      <c r="J109" s="134"/>
      <c r="K109" s="134"/>
      <c r="L109" s="134"/>
      <c r="M109" s="134"/>
      <c r="N109" s="134"/>
    </row>
    <row r="110" spans="1:14" ht="21.9" customHeight="1">
      <c r="A110" s="116"/>
      <c r="B110" s="117"/>
      <c r="C110" s="117"/>
      <c r="D110" s="131"/>
      <c r="E110" s="132"/>
      <c r="F110" s="133"/>
      <c r="G110" s="134"/>
      <c r="H110" s="134"/>
      <c r="I110" s="134"/>
      <c r="J110" s="134"/>
      <c r="K110" s="134"/>
      <c r="L110" s="134"/>
      <c r="M110" s="134"/>
      <c r="N110" s="134"/>
    </row>
    <row r="111" spans="1:14" ht="21.9" customHeight="1">
      <c r="A111" s="116"/>
      <c r="B111" s="117"/>
      <c r="C111" s="117"/>
      <c r="D111" s="131"/>
      <c r="E111" s="132"/>
      <c r="F111" s="133"/>
      <c r="G111" s="134"/>
      <c r="H111" s="134"/>
      <c r="I111" s="134"/>
      <c r="J111" s="134"/>
      <c r="K111" s="134"/>
      <c r="L111" s="134"/>
      <c r="M111" s="134"/>
      <c r="N111" s="134"/>
    </row>
    <row r="112" spans="1:14" ht="21.9" customHeight="1">
      <c r="A112" s="116"/>
      <c r="B112" s="117"/>
      <c r="C112" s="117"/>
      <c r="D112" s="131"/>
      <c r="E112" s="132"/>
      <c r="F112" s="133"/>
      <c r="G112" s="134"/>
      <c r="H112" s="134"/>
      <c r="I112" s="134"/>
      <c r="J112" s="134"/>
      <c r="K112" s="134"/>
      <c r="L112" s="134"/>
      <c r="M112" s="134"/>
      <c r="N112" s="134"/>
    </row>
    <row r="113" spans="1:14" ht="21.9" customHeight="1">
      <c r="A113" s="116"/>
      <c r="B113" s="117"/>
      <c r="C113" s="117"/>
      <c r="D113" s="131"/>
      <c r="E113" s="132"/>
      <c r="F113" s="133"/>
      <c r="G113" s="134"/>
      <c r="H113" s="134"/>
      <c r="I113" s="134"/>
      <c r="J113" s="134"/>
      <c r="K113" s="134"/>
      <c r="L113" s="134"/>
      <c r="M113" s="134"/>
      <c r="N113" s="134"/>
    </row>
    <row r="114" spans="1:14" ht="21.9" customHeight="1">
      <c r="A114" s="116"/>
      <c r="B114" s="117"/>
      <c r="C114" s="117"/>
      <c r="D114" s="131"/>
      <c r="E114" s="132"/>
      <c r="F114" s="133"/>
      <c r="G114" s="134"/>
      <c r="H114" s="134"/>
      <c r="I114" s="134"/>
      <c r="J114" s="134"/>
      <c r="K114" s="134"/>
      <c r="L114" s="134"/>
      <c r="M114" s="134"/>
      <c r="N114" s="134"/>
    </row>
    <row r="115" spans="1:14" ht="21.9" customHeight="1">
      <c r="A115" s="116"/>
      <c r="B115" s="117"/>
      <c r="C115" s="117"/>
      <c r="D115" s="131"/>
      <c r="E115" s="132"/>
      <c r="F115" s="133"/>
      <c r="G115" s="134"/>
      <c r="H115" s="134"/>
      <c r="I115" s="134"/>
      <c r="J115" s="134"/>
      <c r="K115" s="134"/>
      <c r="L115" s="134"/>
      <c r="M115" s="134"/>
      <c r="N115" s="134"/>
    </row>
    <row r="116" spans="1:14" ht="21.9" customHeight="1">
      <c r="A116" s="116"/>
      <c r="B116" s="117"/>
      <c r="C116" s="117"/>
      <c r="D116" s="131"/>
      <c r="E116" s="132"/>
      <c r="F116" s="133"/>
      <c r="G116" s="134"/>
      <c r="H116" s="134"/>
      <c r="I116" s="134"/>
      <c r="J116" s="134"/>
      <c r="K116" s="134"/>
      <c r="L116" s="134"/>
      <c r="M116" s="134"/>
      <c r="N116" s="134"/>
    </row>
    <row r="117" spans="1:14" ht="21.9" customHeight="1">
      <c r="A117" s="116"/>
      <c r="B117" s="117"/>
      <c r="C117" s="117"/>
      <c r="D117" s="131"/>
      <c r="E117" s="132"/>
      <c r="F117" s="133"/>
      <c r="G117" s="134"/>
      <c r="H117" s="134"/>
      <c r="I117" s="134"/>
      <c r="J117" s="134"/>
      <c r="K117" s="134"/>
      <c r="L117" s="134"/>
      <c r="M117" s="134"/>
      <c r="N117" s="134"/>
    </row>
    <row r="118" spans="1:14" ht="21.9" customHeight="1">
      <c r="A118" s="116"/>
      <c r="B118" s="117"/>
      <c r="C118" s="117"/>
      <c r="D118" s="131"/>
      <c r="E118" s="132"/>
      <c r="F118" s="133"/>
      <c r="G118" s="134"/>
      <c r="H118" s="134"/>
      <c r="I118" s="134"/>
      <c r="J118" s="134"/>
      <c r="K118" s="134"/>
      <c r="L118" s="134"/>
      <c r="M118" s="134"/>
      <c r="N118" s="134"/>
    </row>
  </sheetData>
  <dataConsolidate/>
  <mergeCells count="103">
    <mergeCell ref="B1:N1"/>
    <mergeCell ref="B2:N2"/>
    <mergeCell ref="B6:C6"/>
    <mergeCell ref="E6:N6"/>
    <mergeCell ref="B10:C10"/>
    <mergeCell ref="E10:N10"/>
    <mergeCell ref="B11:C11"/>
    <mergeCell ref="E11:N11"/>
    <mergeCell ref="B12:C12"/>
    <mergeCell ref="E12:N12"/>
    <mergeCell ref="B7:C7"/>
    <mergeCell ref="E7:N7"/>
    <mergeCell ref="B8:C8"/>
    <mergeCell ref="E8:N8"/>
    <mergeCell ref="B9:C9"/>
    <mergeCell ref="E9:N9"/>
    <mergeCell ref="B16:C16"/>
    <mergeCell ref="E16:N16"/>
    <mergeCell ref="B17:C17"/>
    <mergeCell ref="E17:N17"/>
    <mergeCell ref="A20:C20"/>
    <mergeCell ref="A21:C21"/>
    <mergeCell ref="E21:K21"/>
    <mergeCell ref="B13:C13"/>
    <mergeCell ref="E13:N13"/>
    <mergeCell ref="B14:C14"/>
    <mergeCell ref="E14:N14"/>
    <mergeCell ref="B15:C15"/>
    <mergeCell ref="E15:N15"/>
    <mergeCell ref="A25:E25"/>
    <mergeCell ref="F25:H26"/>
    <mergeCell ref="I25:K26"/>
    <mergeCell ref="B26:E26"/>
    <mergeCell ref="B27:E27"/>
    <mergeCell ref="F27:H27"/>
    <mergeCell ref="I27:K27"/>
    <mergeCell ref="A22:C22"/>
    <mergeCell ref="E22:F22"/>
    <mergeCell ref="A23:C23"/>
    <mergeCell ref="E23:F23"/>
    <mergeCell ref="B30:E30"/>
    <mergeCell ref="F30:H30"/>
    <mergeCell ref="I30:K30"/>
    <mergeCell ref="B31:E31"/>
    <mergeCell ref="F31:H31"/>
    <mergeCell ref="I31:K31"/>
    <mergeCell ref="B28:E28"/>
    <mergeCell ref="F28:H28"/>
    <mergeCell ref="I28:K28"/>
    <mergeCell ref="B29:E29"/>
    <mergeCell ref="F29:H29"/>
    <mergeCell ref="I29:K29"/>
    <mergeCell ref="B32:E32"/>
    <mergeCell ref="F32:H32"/>
    <mergeCell ref="I32:K32"/>
    <mergeCell ref="AB32:AE32"/>
    <mergeCell ref="B33:E33"/>
    <mergeCell ref="F33:H33"/>
    <mergeCell ref="I33:K33"/>
    <mergeCell ref="AB33:AE35"/>
    <mergeCell ref="B34:E34"/>
    <mergeCell ref="F34:H34"/>
    <mergeCell ref="A99:L99"/>
    <mergeCell ref="B100:L100"/>
    <mergeCell ref="A101:L101"/>
    <mergeCell ref="D104:F104"/>
    <mergeCell ref="G104:N104"/>
    <mergeCell ref="D105:F105"/>
    <mergeCell ref="G105:N105"/>
    <mergeCell ref="I34:K34"/>
    <mergeCell ref="B35:E35"/>
    <mergeCell ref="F35:H35"/>
    <mergeCell ref="I35:K35"/>
    <mergeCell ref="A37:A38"/>
    <mergeCell ref="B37:B38"/>
    <mergeCell ref="C37:C38"/>
    <mergeCell ref="D37:N37"/>
    <mergeCell ref="D109:F109"/>
    <mergeCell ref="G109:N109"/>
    <mergeCell ref="D110:F110"/>
    <mergeCell ref="G110:N110"/>
    <mergeCell ref="D111:F111"/>
    <mergeCell ref="G111:N111"/>
    <mergeCell ref="D106:F106"/>
    <mergeCell ref="G106:N106"/>
    <mergeCell ref="D107:F107"/>
    <mergeCell ref="G107:N107"/>
    <mergeCell ref="D108:F108"/>
    <mergeCell ref="G108:N108"/>
    <mergeCell ref="D118:F118"/>
    <mergeCell ref="G118:N118"/>
    <mergeCell ref="D115:F115"/>
    <mergeCell ref="G115:N115"/>
    <mergeCell ref="D116:F116"/>
    <mergeCell ref="G116:N116"/>
    <mergeCell ref="D117:F117"/>
    <mergeCell ref="G117:N117"/>
    <mergeCell ref="D112:F112"/>
    <mergeCell ref="G112:N112"/>
    <mergeCell ref="D113:F113"/>
    <mergeCell ref="G113:N113"/>
    <mergeCell ref="D114:F114"/>
    <mergeCell ref="G114:N114"/>
  </mergeCells>
  <phoneticPr fontId="1"/>
  <dataValidations count="1">
    <dataValidation type="list" allowBlank="1" showInputMessage="1" showErrorMessage="1" sqref="A27:A33 C39:C98" xr:uid="{00000000-0002-0000-0000-000000000000}">
      <formula1>"1,2,3,4,5,6,7"</formula1>
    </dataValidation>
  </dataValidations>
  <pageMargins left="0.25" right="0.25" top="0.75" bottom="0.75" header="0.3" footer="0.3"/>
  <pageSetup paperSize="9" scale="69" orientation="portrait" r:id="rId1"/>
  <rowBreaks count="2" manualBreakCount="2">
    <brk id="18" max="16383" man="1"/>
    <brk id="102" max="16383" man="1"/>
  </rowBreaks>
  <colBreaks count="1" manualBreakCount="1">
    <brk id="2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14"/>
  <sheetViews>
    <sheetView view="pageBreakPreview" zoomScale="70" zoomScaleNormal="80" zoomScaleSheetLayoutView="70" workbookViewId="0"/>
  </sheetViews>
  <sheetFormatPr defaultColWidth="9" defaultRowHeight="12"/>
  <cols>
    <col min="1" max="1" width="14" style="16" customWidth="1"/>
    <col min="2" max="2" width="10.33203125" style="16" customWidth="1"/>
    <col min="3" max="3" width="5.44140625" style="16" customWidth="1"/>
    <col min="4" max="4" width="21.33203125" style="16" customWidth="1"/>
    <col min="5" max="5" width="8.109375" style="16" customWidth="1"/>
    <col min="6" max="6" width="2.44140625" style="23" customWidth="1"/>
    <col min="7" max="7" width="6.33203125" style="16" customWidth="1"/>
    <col min="8" max="8" width="6" style="16" customWidth="1"/>
    <col min="9" max="9" width="2.44140625" style="16" customWidth="1"/>
    <col min="10" max="10" width="6.33203125" style="16" customWidth="1"/>
    <col min="11" max="11" width="6" style="16" customWidth="1"/>
    <col min="12" max="12" width="2.44140625" style="23" customWidth="1"/>
    <col min="13" max="13" width="10.88671875" style="16" customWidth="1"/>
    <col min="14" max="14" width="21.88671875" style="16" customWidth="1"/>
    <col min="15" max="15" width="7.44140625" style="16" customWidth="1"/>
    <col min="16" max="16" width="9" style="16"/>
    <col min="17" max="17" width="11.44140625" style="16" customWidth="1"/>
    <col min="18" max="16384" width="9" style="16"/>
  </cols>
  <sheetData>
    <row r="1" spans="1:14" ht="36" customHeight="1">
      <c r="A1" s="15" t="s">
        <v>12</v>
      </c>
      <c r="B1" s="214" t="s">
        <v>13</v>
      </c>
      <c r="C1" s="214"/>
      <c r="D1" s="214"/>
      <c r="E1" s="214"/>
      <c r="F1" s="214"/>
      <c r="G1" s="214"/>
      <c r="H1" s="214"/>
      <c r="I1" s="214"/>
      <c r="J1" s="214"/>
      <c r="K1" s="214"/>
      <c r="L1" s="214"/>
      <c r="M1" s="214"/>
      <c r="N1" s="214"/>
    </row>
    <row r="2" spans="1:14" ht="36" customHeight="1">
      <c r="A2" s="15" t="s">
        <v>14</v>
      </c>
      <c r="B2" s="214" t="s">
        <v>15</v>
      </c>
      <c r="C2" s="214"/>
      <c r="D2" s="214"/>
      <c r="E2" s="214"/>
      <c r="F2" s="214"/>
      <c r="G2" s="214"/>
      <c r="H2" s="214"/>
      <c r="I2" s="214"/>
      <c r="J2" s="214"/>
      <c r="K2" s="214"/>
      <c r="L2" s="214"/>
      <c r="M2" s="214"/>
      <c r="N2" s="214"/>
    </row>
    <row r="3" spans="1:14" ht="17.399999999999999" customHeight="1">
      <c r="A3" s="17"/>
      <c r="B3" s="17"/>
      <c r="C3" s="17"/>
      <c r="D3" s="17"/>
      <c r="E3" s="17"/>
      <c r="F3" s="18"/>
      <c r="G3" s="17"/>
      <c r="H3" s="17"/>
      <c r="I3" s="17"/>
      <c r="J3" s="17"/>
      <c r="K3" s="17"/>
      <c r="L3" s="18"/>
      <c r="M3" s="17"/>
      <c r="N3" s="17"/>
    </row>
    <row r="4" spans="1:14" ht="19.2">
      <c r="A4" s="17"/>
      <c r="B4" s="17"/>
      <c r="C4" s="17"/>
      <c r="D4" s="17"/>
      <c r="E4" s="17"/>
      <c r="F4" s="18"/>
      <c r="G4" s="17"/>
      <c r="H4" s="17"/>
      <c r="I4" s="17"/>
      <c r="J4" s="17"/>
      <c r="K4" s="17"/>
      <c r="L4" s="18"/>
      <c r="M4" s="17"/>
      <c r="N4" s="17"/>
    </row>
    <row r="5" spans="1:14" ht="19.2">
      <c r="A5" s="19" t="s">
        <v>17</v>
      </c>
      <c r="B5" s="17"/>
      <c r="C5" s="17"/>
      <c r="D5" s="17"/>
      <c r="E5" s="17"/>
      <c r="F5" s="18"/>
      <c r="G5" s="17"/>
      <c r="H5" s="17"/>
      <c r="I5" s="17"/>
      <c r="J5" s="17"/>
      <c r="K5" s="17"/>
      <c r="L5" s="18"/>
      <c r="M5" s="17"/>
      <c r="N5" s="17"/>
    </row>
    <row r="6" spans="1:14" ht="24.75" customHeight="1">
      <c r="A6" s="20" t="s">
        <v>18</v>
      </c>
      <c r="B6" s="186" t="s">
        <v>19</v>
      </c>
      <c r="C6" s="186"/>
      <c r="D6" s="21" t="s">
        <v>20</v>
      </c>
      <c r="E6" s="186" t="s">
        <v>21</v>
      </c>
      <c r="F6" s="186"/>
      <c r="G6" s="186"/>
      <c r="H6" s="186"/>
      <c r="I6" s="186"/>
      <c r="J6" s="186"/>
      <c r="K6" s="186"/>
      <c r="L6" s="186"/>
      <c r="M6" s="186"/>
      <c r="N6" s="186"/>
    </row>
    <row r="7" spans="1:14" ht="19.2">
      <c r="A7" s="22" t="s">
        <v>22</v>
      </c>
      <c r="B7" s="214" t="s">
        <v>23</v>
      </c>
      <c r="C7" s="214"/>
      <c r="D7" s="22" t="s">
        <v>24</v>
      </c>
      <c r="E7" s="214" t="s">
        <v>25</v>
      </c>
      <c r="F7" s="214"/>
      <c r="G7" s="214"/>
      <c r="H7" s="214"/>
      <c r="I7" s="214"/>
      <c r="J7" s="214"/>
      <c r="K7" s="214"/>
      <c r="L7" s="214"/>
      <c r="M7" s="214"/>
      <c r="N7" s="214"/>
    </row>
    <row r="8" spans="1:14" ht="19.2">
      <c r="A8" s="22" t="s">
        <v>26</v>
      </c>
      <c r="B8" s="214" t="s">
        <v>27</v>
      </c>
      <c r="C8" s="214"/>
      <c r="D8" s="22" t="s">
        <v>28</v>
      </c>
      <c r="E8" s="214" t="s">
        <v>29</v>
      </c>
      <c r="F8" s="214"/>
      <c r="G8" s="214"/>
      <c r="H8" s="214"/>
      <c r="I8" s="214"/>
      <c r="J8" s="214"/>
      <c r="K8" s="214"/>
      <c r="L8" s="214"/>
      <c r="M8" s="214"/>
      <c r="N8" s="214"/>
    </row>
    <row r="9" spans="1:14" ht="19.2">
      <c r="A9" s="22" t="s">
        <v>30</v>
      </c>
      <c r="B9" s="214" t="s">
        <v>31</v>
      </c>
      <c r="C9" s="214"/>
      <c r="D9" s="22" t="s">
        <v>28</v>
      </c>
      <c r="E9" s="214" t="s">
        <v>32</v>
      </c>
      <c r="F9" s="214"/>
      <c r="G9" s="214"/>
      <c r="H9" s="214"/>
      <c r="I9" s="214"/>
      <c r="J9" s="214"/>
      <c r="K9" s="214"/>
      <c r="L9" s="214"/>
      <c r="M9" s="214"/>
      <c r="N9" s="214"/>
    </row>
    <row r="10" spans="1:14" ht="19.2">
      <c r="A10" s="22"/>
      <c r="B10" s="214"/>
      <c r="C10" s="214"/>
      <c r="D10" s="22"/>
      <c r="E10" s="214"/>
      <c r="F10" s="214"/>
      <c r="G10" s="214"/>
      <c r="H10" s="214"/>
      <c r="I10" s="214"/>
      <c r="J10" s="214"/>
      <c r="K10" s="214"/>
      <c r="L10" s="214"/>
      <c r="M10" s="214"/>
      <c r="N10" s="214"/>
    </row>
    <row r="11" spans="1:14" ht="19.2">
      <c r="A11" s="22"/>
      <c r="B11" s="214"/>
      <c r="C11" s="214"/>
      <c r="D11" s="22"/>
      <c r="E11" s="214"/>
      <c r="F11" s="214"/>
      <c r="G11" s="214"/>
      <c r="H11" s="214"/>
      <c r="I11" s="214"/>
      <c r="J11" s="214"/>
      <c r="K11" s="214"/>
      <c r="L11" s="214"/>
      <c r="M11" s="214"/>
      <c r="N11" s="214"/>
    </row>
    <row r="12" spans="1:14" ht="19.2">
      <c r="A12" s="22"/>
      <c r="B12" s="214"/>
      <c r="C12" s="214"/>
      <c r="D12" s="22"/>
      <c r="E12" s="214"/>
      <c r="F12" s="214"/>
      <c r="G12" s="214"/>
      <c r="H12" s="214"/>
      <c r="I12" s="214"/>
      <c r="J12" s="214"/>
      <c r="K12" s="214"/>
      <c r="L12" s="214"/>
      <c r="M12" s="214"/>
      <c r="N12" s="214"/>
    </row>
    <row r="13" spans="1:14" ht="19.2">
      <c r="A13" s="22"/>
      <c r="B13" s="214"/>
      <c r="C13" s="214"/>
      <c r="D13" s="22"/>
      <c r="E13" s="214"/>
      <c r="F13" s="214"/>
      <c r="G13" s="214"/>
      <c r="H13" s="214"/>
      <c r="I13" s="214"/>
      <c r="J13" s="214"/>
      <c r="K13" s="214"/>
      <c r="L13" s="214"/>
      <c r="M13" s="214"/>
      <c r="N13" s="214"/>
    </row>
    <row r="14" spans="1:14" ht="19.2">
      <c r="A14" s="22"/>
      <c r="B14" s="214"/>
      <c r="C14" s="214"/>
      <c r="D14" s="22"/>
      <c r="E14" s="214"/>
      <c r="F14" s="214"/>
      <c r="G14" s="214"/>
      <c r="H14" s="214"/>
      <c r="I14" s="214"/>
      <c r="J14" s="214"/>
      <c r="K14" s="214"/>
      <c r="L14" s="214"/>
      <c r="M14" s="214"/>
      <c r="N14" s="214"/>
    </row>
    <row r="15" spans="1:14" ht="19.2">
      <c r="A15" s="22"/>
      <c r="B15" s="214"/>
      <c r="C15" s="214"/>
      <c r="D15" s="22"/>
      <c r="E15" s="214"/>
      <c r="F15" s="214"/>
      <c r="G15" s="214"/>
      <c r="H15" s="214"/>
      <c r="I15" s="214"/>
      <c r="J15" s="214"/>
      <c r="K15" s="214"/>
      <c r="L15" s="214"/>
      <c r="M15" s="214"/>
      <c r="N15" s="214"/>
    </row>
    <row r="16" spans="1:14" ht="19.2">
      <c r="A16" s="22"/>
      <c r="B16" s="214"/>
      <c r="C16" s="214"/>
      <c r="D16" s="22"/>
      <c r="E16" s="214"/>
      <c r="F16" s="214"/>
      <c r="G16" s="214"/>
      <c r="H16" s="214"/>
      <c r="I16" s="214"/>
      <c r="J16" s="214"/>
      <c r="K16" s="214"/>
      <c r="L16" s="214"/>
      <c r="M16" s="214"/>
      <c r="N16" s="214"/>
    </row>
    <row r="17" spans="1:20" ht="19.2">
      <c r="A17" s="22"/>
      <c r="B17" s="214"/>
      <c r="C17" s="214"/>
      <c r="D17" s="22"/>
      <c r="E17" s="214"/>
      <c r="F17" s="214"/>
      <c r="G17" s="214"/>
      <c r="H17" s="214"/>
      <c r="I17" s="214"/>
      <c r="J17" s="214"/>
      <c r="K17" s="214"/>
      <c r="L17" s="214"/>
      <c r="M17" s="214"/>
      <c r="N17" s="214"/>
    </row>
    <row r="18" spans="1:20" ht="12" customHeight="1"/>
    <row r="19" spans="1:20" ht="19.2">
      <c r="A19" s="115" t="s">
        <v>33</v>
      </c>
      <c r="B19" s="24"/>
      <c r="C19" s="24"/>
      <c r="D19" s="25"/>
      <c r="E19" s="26"/>
      <c r="F19" s="26"/>
      <c r="G19" s="27"/>
      <c r="H19" s="28"/>
      <c r="I19" s="27"/>
    </row>
    <row r="20" spans="1:20" ht="15" thickBot="1">
      <c r="A20" s="178" t="s">
        <v>34</v>
      </c>
      <c r="B20" s="178"/>
      <c r="C20" s="178"/>
      <c r="D20" s="124" t="s">
        <v>35</v>
      </c>
      <c r="F20" s="16"/>
      <c r="J20" s="23"/>
      <c r="L20" s="16"/>
    </row>
    <row r="21" spans="1:20" ht="15" thickBot="1">
      <c r="A21" s="179" t="s">
        <v>157</v>
      </c>
      <c r="B21" s="179"/>
      <c r="C21" s="180"/>
      <c r="D21" s="127">
        <v>2000000</v>
      </c>
      <c r="E21" s="181" t="s">
        <v>148</v>
      </c>
      <c r="F21" s="181"/>
      <c r="G21" s="181"/>
      <c r="H21" s="181"/>
      <c r="I21" s="181"/>
      <c r="J21" s="181"/>
      <c r="K21" s="181"/>
      <c r="L21" s="16"/>
      <c r="P21" s="126"/>
      <c r="Q21" s="126"/>
    </row>
    <row r="22" spans="1:20" ht="12.9" customHeight="1">
      <c r="A22" s="171" t="s">
        <v>36</v>
      </c>
      <c r="B22" s="171"/>
      <c r="C22" s="171"/>
      <c r="D22" s="125">
        <f>D23-D21</f>
        <v>910000</v>
      </c>
      <c r="E22" s="181" t="s">
        <v>37</v>
      </c>
      <c r="F22" s="181"/>
      <c r="J22" s="23"/>
      <c r="L22" s="16"/>
      <c r="O22" s="128"/>
      <c r="P22" s="126"/>
      <c r="Q22" s="126"/>
    </row>
    <row r="23" spans="1:20" ht="14.4">
      <c r="A23" s="174" t="s">
        <v>38</v>
      </c>
      <c r="B23" s="174"/>
      <c r="C23" s="174"/>
      <c r="D23" s="29">
        <f>M97</f>
        <v>2910000</v>
      </c>
      <c r="E23" s="181" t="s">
        <v>37</v>
      </c>
      <c r="F23" s="181"/>
      <c r="J23" s="23"/>
      <c r="L23" s="16"/>
    </row>
    <row r="25" spans="1:20" ht="14.4">
      <c r="A25" s="157" t="s">
        <v>39</v>
      </c>
      <c r="B25" s="157"/>
      <c r="C25" s="157"/>
      <c r="D25" s="157"/>
      <c r="E25" s="157"/>
      <c r="F25" s="207" t="s">
        <v>40</v>
      </c>
      <c r="G25" s="208"/>
      <c r="H25" s="209"/>
      <c r="I25" s="213" t="s">
        <v>41</v>
      </c>
      <c r="J25" s="213"/>
      <c r="K25" s="213"/>
    </row>
    <row r="26" spans="1:20" ht="14.4">
      <c r="A26" s="30" t="s">
        <v>42</v>
      </c>
      <c r="B26" s="170" t="s">
        <v>43</v>
      </c>
      <c r="C26" s="170"/>
      <c r="D26" s="170"/>
      <c r="E26" s="170"/>
      <c r="F26" s="210"/>
      <c r="G26" s="211"/>
      <c r="H26" s="212"/>
      <c r="I26" s="213"/>
      <c r="J26" s="213"/>
      <c r="K26" s="213"/>
    </row>
    <row r="27" spans="1:20" ht="12.9" customHeight="1">
      <c r="A27" s="31">
        <v>1</v>
      </c>
      <c r="B27" s="201" t="s">
        <v>44</v>
      </c>
      <c r="C27" s="201"/>
      <c r="D27" s="201"/>
      <c r="E27" s="201"/>
      <c r="F27" s="202">
        <f>IF(SUMIF(C39:C98,A27,M39:M98)=0,"",SUMIF(C39:C98,A27,M39:M98))</f>
        <v>570000</v>
      </c>
      <c r="G27" s="202"/>
      <c r="H27" s="202"/>
      <c r="I27" s="194">
        <f t="shared" ref="I27:I33" si="0">IF(ISERROR(F27/F$35), "", F27/F$35)</f>
        <v>0.19587628865979381</v>
      </c>
      <c r="J27" s="194"/>
      <c r="K27" s="194"/>
    </row>
    <row r="28" spans="1:20" ht="14.4">
      <c r="A28" s="31">
        <v>2</v>
      </c>
      <c r="B28" s="201" t="s">
        <v>45</v>
      </c>
      <c r="C28" s="201"/>
      <c r="D28" s="201"/>
      <c r="E28" s="201"/>
      <c r="F28" s="202">
        <f>IF(SUMIF(C39:C98,A28,M39:M98)=0,"",SUMIF(C39:C98,A28,M39:M98))</f>
        <v>515000</v>
      </c>
      <c r="G28" s="202"/>
      <c r="H28" s="202"/>
      <c r="I28" s="194">
        <f t="shared" si="0"/>
        <v>0.17697594501718214</v>
      </c>
      <c r="J28" s="194"/>
      <c r="K28" s="194"/>
      <c r="O28" s="32"/>
      <c r="P28" s="32"/>
      <c r="Q28" s="32"/>
      <c r="R28" s="32"/>
      <c r="S28" s="32"/>
      <c r="T28" s="32"/>
    </row>
    <row r="29" spans="1:20" ht="14.4">
      <c r="A29" s="31">
        <v>3</v>
      </c>
      <c r="B29" s="201" t="s">
        <v>46</v>
      </c>
      <c r="C29" s="201"/>
      <c r="D29" s="201"/>
      <c r="E29" s="201"/>
      <c r="F29" s="202">
        <f>IF(SUMIF(C39:C98,A29,M39:M98)=0,"",SUMIF(C39:C98,A29,M39:M98))</f>
        <v>630000</v>
      </c>
      <c r="G29" s="202"/>
      <c r="H29" s="202"/>
      <c r="I29" s="194">
        <f t="shared" si="0"/>
        <v>0.21649484536082475</v>
      </c>
      <c r="J29" s="194"/>
      <c r="K29" s="194"/>
      <c r="O29" s="32"/>
      <c r="P29" s="32"/>
      <c r="Q29" s="32"/>
      <c r="R29" s="32"/>
      <c r="S29" s="32"/>
      <c r="T29" s="32"/>
    </row>
    <row r="30" spans="1:20" ht="14.4">
      <c r="A30" s="31">
        <v>4</v>
      </c>
      <c r="B30" s="201" t="s">
        <v>128</v>
      </c>
      <c r="C30" s="201"/>
      <c r="D30" s="201"/>
      <c r="E30" s="201"/>
      <c r="F30" s="202">
        <f>IF(SUMIF(C39:C98,A30,M39:M98)=0,"",SUMIF(C39:C98,A30,M39:M98))</f>
        <v>18400</v>
      </c>
      <c r="G30" s="202"/>
      <c r="H30" s="202"/>
      <c r="I30" s="194">
        <f t="shared" si="0"/>
        <v>6.3230240549828178E-3</v>
      </c>
      <c r="J30" s="194"/>
      <c r="K30" s="194"/>
      <c r="O30" s="32"/>
      <c r="P30" s="32"/>
      <c r="Q30" s="32"/>
      <c r="R30" s="32"/>
      <c r="S30" s="32"/>
      <c r="T30" s="32"/>
    </row>
    <row r="31" spans="1:20" ht="14.4">
      <c r="A31" s="31">
        <v>5</v>
      </c>
      <c r="B31" s="201" t="s">
        <v>129</v>
      </c>
      <c r="C31" s="201"/>
      <c r="D31" s="201"/>
      <c r="E31" s="201"/>
      <c r="F31" s="202">
        <f>IF(SUMIF(C39:C98,A31,M39:M98)=0,"",SUMIF(C39:C98,A31,M39:M98))</f>
        <v>200000</v>
      </c>
      <c r="G31" s="202"/>
      <c r="H31" s="202"/>
      <c r="I31" s="194">
        <f t="shared" si="0"/>
        <v>6.8728522336769765E-2</v>
      </c>
      <c r="J31" s="194"/>
      <c r="K31" s="194"/>
      <c r="O31" s="32"/>
      <c r="P31" s="32"/>
      <c r="Q31" s="32"/>
      <c r="R31" s="32"/>
      <c r="S31" s="32"/>
      <c r="T31" s="32"/>
    </row>
    <row r="32" spans="1:20" ht="14.4">
      <c r="A32" s="31">
        <v>6</v>
      </c>
      <c r="B32" s="201" t="s">
        <v>130</v>
      </c>
      <c r="C32" s="201"/>
      <c r="D32" s="201"/>
      <c r="E32" s="201"/>
      <c r="F32" s="202">
        <f>IF(SUMIF(C39:C98,A32,M39:M98)=0,"",SUMIF(C39:C98,A32,M39:M98))</f>
        <v>975000</v>
      </c>
      <c r="G32" s="202"/>
      <c r="H32" s="202"/>
      <c r="I32" s="194">
        <f t="shared" si="0"/>
        <v>0.33505154639175255</v>
      </c>
      <c r="J32" s="194"/>
      <c r="K32" s="194"/>
      <c r="O32" s="154" t="s">
        <v>131</v>
      </c>
      <c r="P32" s="154"/>
      <c r="Q32" s="154"/>
      <c r="R32" s="154"/>
      <c r="S32" s="32"/>
      <c r="T32" s="32"/>
    </row>
    <row r="33" spans="1:20" ht="18.75" customHeight="1">
      <c r="A33" s="33">
        <v>7</v>
      </c>
      <c r="B33" s="201"/>
      <c r="C33" s="201"/>
      <c r="D33" s="201"/>
      <c r="E33" s="201"/>
      <c r="F33" s="202" t="str">
        <f>IF(SUMIF(C39:C94,A33,M39:M94)=0,"",SUMIF(C39:C94,A33,M39:M94))</f>
        <v/>
      </c>
      <c r="G33" s="202"/>
      <c r="H33" s="202"/>
      <c r="I33" s="194" t="str">
        <f t="shared" si="0"/>
        <v/>
      </c>
      <c r="J33" s="194"/>
      <c r="K33" s="194"/>
      <c r="O33" s="203" t="str">
        <f>IF(AND(D23=F35,F35=M97,D23=M97),"OK","事業費総額が相違しておりますのでご修正ください。")</f>
        <v>OK</v>
      </c>
      <c r="P33" s="203"/>
      <c r="Q33" s="203"/>
      <c r="R33" s="203"/>
      <c r="S33" s="32"/>
      <c r="T33" s="32"/>
    </row>
    <row r="34" spans="1:20" ht="14.4">
      <c r="A34" s="34"/>
      <c r="B34" s="195" t="str">
        <f>B96</f>
        <v>申請時調整額</v>
      </c>
      <c r="C34" s="196"/>
      <c r="D34" s="196"/>
      <c r="E34" s="197"/>
      <c r="F34" s="204">
        <f>M96</f>
        <v>1600</v>
      </c>
      <c r="G34" s="205"/>
      <c r="H34" s="206"/>
      <c r="I34" s="194"/>
      <c r="J34" s="194"/>
      <c r="K34" s="194"/>
      <c r="O34" s="203"/>
      <c r="P34" s="203"/>
      <c r="Q34" s="203"/>
      <c r="R34" s="203"/>
      <c r="S34" s="32"/>
      <c r="T34" s="32"/>
    </row>
    <row r="35" spans="1:20" ht="14.4">
      <c r="A35" s="34"/>
      <c r="B35" s="195" t="s">
        <v>47</v>
      </c>
      <c r="C35" s="196"/>
      <c r="D35" s="196"/>
      <c r="E35" s="197"/>
      <c r="F35" s="198">
        <f>SUM(F27:H34)</f>
        <v>2910000</v>
      </c>
      <c r="G35" s="199"/>
      <c r="H35" s="200"/>
      <c r="I35" s="194">
        <f>SUM(I27:K34)</f>
        <v>0.9994501718213058</v>
      </c>
      <c r="J35" s="194"/>
      <c r="K35" s="194"/>
      <c r="O35" s="203"/>
      <c r="P35" s="203"/>
      <c r="Q35" s="203"/>
      <c r="R35" s="203"/>
      <c r="S35" s="32"/>
      <c r="T35" s="32"/>
    </row>
    <row r="36" spans="1:20" ht="13.2">
      <c r="O36" s="35" t="s">
        <v>132</v>
      </c>
      <c r="P36" s="32"/>
      <c r="Q36" s="32"/>
      <c r="R36" s="32"/>
      <c r="S36" s="32"/>
      <c r="T36" s="32"/>
    </row>
    <row r="37" spans="1:20" s="23" customFormat="1" ht="13.35" customHeight="1">
      <c r="A37" s="146" t="s">
        <v>149</v>
      </c>
      <c r="B37" s="148" t="s">
        <v>152</v>
      </c>
      <c r="C37" s="148" t="s">
        <v>42</v>
      </c>
      <c r="D37" s="150" t="s">
        <v>48</v>
      </c>
      <c r="E37" s="151"/>
      <c r="F37" s="151"/>
      <c r="G37" s="151"/>
      <c r="H37" s="151"/>
      <c r="I37" s="151"/>
      <c r="J37" s="151"/>
      <c r="K37" s="151"/>
      <c r="L37" s="151"/>
      <c r="M37" s="151"/>
      <c r="N37" s="152"/>
      <c r="O37" s="36" t="s">
        <v>133</v>
      </c>
      <c r="P37" s="37"/>
      <c r="Q37" s="37"/>
      <c r="R37" s="37"/>
      <c r="S37" s="37"/>
      <c r="T37" s="37"/>
    </row>
    <row r="38" spans="1:20" s="23" customFormat="1" ht="24">
      <c r="A38" s="147"/>
      <c r="B38" s="149"/>
      <c r="C38" s="149"/>
      <c r="D38" s="38" t="s">
        <v>49</v>
      </c>
      <c r="E38" s="39" t="s">
        <v>50</v>
      </c>
      <c r="F38" s="40" t="s">
        <v>51</v>
      </c>
      <c r="G38" s="40" t="s">
        <v>52</v>
      </c>
      <c r="H38" s="40" t="s">
        <v>53</v>
      </c>
      <c r="I38" s="40" t="s">
        <v>51</v>
      </c>
      <c r="J38" s="40" t="s">
        <v>52</v>
      </c>
      <c r="K38" s="40" t="s">
        <v>53</v>
      </c>
      <c r="L38" s="40"/>
      <c r="M38" s="41" t="s">
        <v>54</v>
      </c>
      <c r="N38" s="40" t="s">
        <v>55</v>
      </c>
      <c r="O38" s="42" t="s">
        <v>134</v>
      </c>
      <c r="P38" s="37"/>
      <c r="Q38" s="37"/>
      <c r="R38" s="37"/>
      <c r="S38" s="37"/>
      <c r="T38" s="37"/>
    </row>
    <row r="39" spans="1:20" ht="13.2">
      <c r="A39" s="43" t="s">
        <v>56</v>
      </c>
      <c r="B39" s="44">
        <f>SUM(M39:M43)</f>
        <v>200000</v>
      </c>
      <c r="C39" s="45" t="s">
        <v>141</v>
      </c>
      <c r="D39" s="46" t="s">
        <v>57</v>
      </c>
      <c r="E39" s="47">
        <v>1000</v>
      </c>
      <c r="F39" s="48" t="str">
        <f t="shared" ref="F39:F60" si="1">IF(E39="","","×")</f>
        <v>×</v>
      </c>
      <c r="G39" s="49">
        <v>2</v>
      </c>
      <c r="H39" s="50" t="s">
        <v>58</v>
      </c>
      <c r="I39" s="48" t="str">
        <f>IF(G39="","","×")</f>
        <v>×</v>
      </c>
      <c r="J39" s="49">
        <v>100</v>
      </c>
      <c r="K39" s="50" t="s">
        <v>59</v>
      </c>
      <c r="L39" s="48" t="str">
        <f>IF(J39="","","＝")</f>
        <v>＝</v>
      </c>
      <c r="M39" s="51">
        <f>IF(E39*IF(G39="",1,G39)*IF(J39="",1,J39)=0,"",E39*IF(G39="",1,G39)*IF(J39="",1,J39))</f>
        <v>200000</v>
      </c>
      <c r="N39" s="52"/>
      <c r="O39" s="118" t="s">
        <v>143</v>
      </c>
      <c r="P39" s="119"/>
      <c r="Q39" s="119"/>
      <c r="R39" s="119"/>
      <c r="S39" s="119"/>
      <c r="T39" s="119"/>
    </row>
    <row r="40" spans="1:20">
      <c r="A40" s="53"/>
      <c r="B40" s="54"/>
      <c r="C40" s="45"/>
      <c r="D40" s="55"/>
      <c r="E40" s="56"/>
      <c r="F40" s="57" t="str">
        <f t="shared" si="1"/>
        <v/>
      </c>
      <c r="G40" s="58"/>
      <c r="H40" s="59"/>
      <c r="I40" s="57" t="str">
        <f t="shared" ref="I40:I94" si="2">IF(G40="","","×")</f>
        <v/>
      </c>
      <c r="J40" s="58"/>
      <c r="K40" s="59"/>
      <c r="L40" s="57" t="str">
        <f t="shared" ref="L40:L94" si="3">IF(J40="","","＝")</f>
        <v/>
      </c>
      <c r="M40" s="60" t="str">
        <f t="shared" ref="M40:M94" si="4">IF(E40*IF(G40="",1,G40)*IF(J40="",1,J40)=0,"",E40*IF(G40="",1,G40)*IF(J40="",1,J40))</f>
        <v/>
      </c>
      <c r="N40" s="61"/>
    </row>
    <row r="41" spans="1:20">
      <c r="A41" s="53"/>
      <c r="B41" s="54"/>
      <c r="C41" s="45"/>
      <c r="D41" s="55"/>
      <c r="E41" s="56"/>
      <c r="F41" s="57" t="str">
        <f t="shared" si="1"/>
        <v/>
      </c>
      <c r="G41" s="58"/>
      <c r="H41" s="59"/>
      <c r="I41" s="57" t="str">
        <f t="shared" si="2"/>
        <v/>
      </c>
      <c r="J41" s="58"/>
      <c r="K41" s="59"/>
      <c r="L41" s="57" t="str">
        <f t="shared" si="3"/>
        <v/>
      </c>
      <c r="M41" s="60" t="str">
        <f t="shared" si="4"/>
        <v/>
      </c>
      <c r="N41" s="61"/>
    </row>
    <row r="42" spans="1:20">
      <c r="A42" s="53"/>
      <c r="B42" s="54"/>
      <c r="C42" s="45"/>
      <c r="D42" s="55"/>
      <c r="E42" s="56"/>
      <c r="F42" s="57" t="str">
        <f t="shared" si="1"/>
        <v/>
      </c>
      <c r="G42" s="58"/>
      <c r="H42" s="59"/>
      <c r="I42" s="57" t="str">
        <f t="shared" si="2"/>
        <v/>
      </c>
      <c r="J42" s="58"/>
      <c r="K42" s="59"/>
      <c r="L42" s="57" t="str">
        <f t="shared" si="3"/>
        <v/>
      </c>
      <c r="M42" s="60" t="str">
        <f t="shared" si="4"/>
        <v/>
      </c>
      <c r="N42" s="61"/>
    </row>
    <row r="43" spans="1:20">
      <c r="A43" s="53"/>
      <c r="B43" s="54"/>
      <c r="C43" s="62"/>
      <c r="D43" s="55"/>
      <c r="E43" s="63"/>
      <c r="F43" s="64" t="str">
        <f t="shared" si="1"/>
        <v/>
      </c>
      <c r="G43" s="65"/>
      <c r="H43" s="66"/>
      <c r="I43" s="64" t="str">
        <f t="shared" si="2"/>
        <v/>
      </c>
      <c r="J43" s="65"/>
      <c r="K43" s="66"/>
      <c r="L43" s="64" t="str">
        <f t="shared" si="3"/>
        <v/>
      </c>
      <c r="M43" s="67" t="str">
        <f t="shared" si="4"/>
        <v/>
      </c>
      <c r="N43" s="68"/>
    </row>
    <row r="44" spans="1:20">
      <c r="A44" s="43" t="s">
        <v>60</v>
      </c>
      <c r="B44" s="69">
        <f>SUM(M44:M48)</f>
        <v>240000</v>
      </c>
      <c r="C44" s="45" t="s">
        <v>136</v>
      </c>
      <c r="D44" s="70" t="s">
        <v>61</v>
      </c>
      <c r="E44" s="56">
        <v>10000</v>
      </c>
      <c r="F44" s="57" t="str">
        <f t="shared" si="1"/>
        <v>×</v>
      </c>
      <c r="G44" s="58">
        <v>2</v>
      </c>
      <c r="H44" s="59" t="s">
        <v>58</v>
      </c>
      <c r="I44" s="57" t="str">
        <f>IF(G44="","","×")</f>
        <v>×</v>
      </c>
      <c r="J44" s="58">
        <v>8</v>
      </c>
      <c r="K44" s="59" t="s">
        <v>62</v>
      </c>
      <c r="L44" s="57" t="str">
        <f>IF(J44="","","＝")</f>
        <v>＝</v>
      </c>
      <c r="M44" s="60">
        <f t="shared" si="4"/>
        <v>160000</v>
      </c>
      <c r="N44" s="61"/>
    </row>
    <row r="45" spans="1:20">
      <c r="A45" s="53"/>
      <c r="B45" s="71"/>
      <c r="C45" s="45" t="s">
        <v>135</v>
      </c>
      <c r="D45" s="72" t="s">
        <v>63</v>
      </c>
      <c r="E45" s="56">
        <v>20000</v>
      </c>
      <c r="F45" s="57" t="str">
        <f t="shared" si="1"/>
        <v>×</v>
      </c>
      <c r="G45" s="58">
        <v>2</v>
      </c>
      <c r="H45" s="59" t="s">
        <v>64</v>
      </c>
      <c r="I45" s="57" t="str">
        <f t="shared" si="2"/>
        <v>×</v>
      </c>
      <c r="J45" s="58">
        <v>1</v>
      </c>
      <c r="K45" s="59" t="s">
        <v>62</v>
      </c>
      <c r="L45" s="57" t="str">
        <f t="shared" si="3"/>
        <v>＝</v>
      </c>
      <c r="M45" s="60">
        <f t="shared" si="4"/>
        <v>40000</v>
      </c>
      <c r="N45" s="61"/>
    </row>
    <row r="46" spans="1:20">
      <c r="A46" s="53"/>
      <c r="B46" s="71"/>
      <c r="C46" s="45" t="s">
        <v>137</v>
      </c>
      <c r="D46" s="72" t="s">
        <v>65</v>
      </c>
      <c r="E46" s="56">
        <v>20000</v>
      </c>
      <c r="F46" s="57" t="str">
        <f t="shared" si="1"/>
        <v>×</v>
      </c>
      <c r="G46" s="58">
        <v>2</v>
      </c>
      <c r="H46" s="59" t="s">
        <v>64</v>
      </c>
      <c r="I46" s="57" t="str">
        <f t="shared" si="2"/>
        <v>×</v>
      </c>
      <c r="J46" s="58">
        <v>1</v>
      </c>
      <c r="K46" s="59" t="s">
        <v>62</v>
      </c>
      <c r="L46" s="57" t="str">
        <f t="shared" si="3"/>
        <v>＝</v>
      </c>
      <c r="M46" s="60">
        <f t="shared" si="4"/>
        <v>40000</v>
      </c>
      <c r="N46" s="61"/>
    </row>
    <row r="47" spans="1:20">
      <c r="A47" s="53"/>
      <c r="B47" s="71"/>
      <c r="C47" s="45"/>
      <c r="D47" s="72"/>
      <c r="E47" s="56"/>
      <c r="F47" s="57" t="str">
        <f t="shared" si="1"/>
        <v/>
      </c>
      <c r="G47" s="58"/>
      <c r="H47" s="59"/>
      <c r="I47" s="57" t="str">
        <f t="shared" si="2"/>
        <v/>
      </c>
      <c r="J47" s="58"/>
      <c r="K47" s="59"/>
      <c r="L47" s="57" t="str">
        <f t="shared" si="3"/>
        <v/>
      </c>
      <c r="M47" s="60" t="str">
        <f t="shared" si="4"/>
        <v/>
      </c>
      <c r="N47" s="61"/>
    </row>
    <row r="48" spans="1:20">
      <c r="A48" s="53"/>
      <c r="B48" s="71"/>
      <c r="C48" s="62"/>
      <c r="D48" s="72"/>
      <c r="E48" s="56"/>
      <c r="F48" s="57" t="str">
        <f t="shared" si="1"/>
        <v/>
      </c>
      <c r="G48" s="58"/>
      <c r="H48" s="59"/>
      <c r="I48" s="57" t="str">
        <f t="shared" si="2"/>
        <v/>
      </c>
      <c r="J48" s="58"/>
      <c r="K48" s="59"/>
      <c r="L48" s="57" t="str">
        <f t="shared" si="3"/>
        <v/>
      </c>
      <c r="M48" s="60" t="str">
        <f t="shared" si="4"/>
        <v/>
      </c>
      <c r="N48" s="61"/>
    </row>
    <row r="49" spans="1:14">
      <c r="A49" s="43" t="s">
        <v>66</v>
      </c>
      <c r="B49" s="69">
        <f>SUM(M49:M53)</f>
        <v>60000</v>
      </c>
      <c r="C49" s="45" t="s">
        <v>135</v>
      </c>
      <c r="D49" s="70" t="s">
        <v>67</v>
      </c>
      <c r="E49" s="47">
        <v>10000</v>
      </c>
      <c r="F49" s="48" t="str">
        <f t="shared" si="1"/>
        <v>×</v>
      </c>
      <c r="G49" s="49">
        <v>2</v>
      </c>
      <c r="H49" s="50" t="s">
        <v>64</v>
      </c>
      <c r="I49" s="48" t="str">
        <f>IF(G49="","","×")</f>
        <v>×</v>
      </c>
      <c r="J49" s="49">
        <v>1</v>
      </c>
      <c r="K49" s="50" t="s">
        <v>62</v>
      </c>
      <c r="L49" s="48" t="str">
        <f>IF(J49="","","＝")</f>
        <v>＝</v>
      </c>
      <c r="M49" s="51">
        <f t="shared" si="4"/>
        <v>20000</v>
      </c>
      <c r="N49" s="52"/>
    </row>
    <row r="50" spans="1:14">
      <c r="A50" s="53"/>
      <c r="B50" s="71"/>
      <c r="C50" s="45" t="s">
        <v>135</v>
      </c>
      <c r="D50" s="72" t="s">
        <v>68</v>
      </c>
      <c r="E50" s="56">
        <v>1000</v>
      </c>
      <c r="F50" s="57" t="str">
        <f t="shared" si="1"/>
        <v>×</v>
      </c>
      <c r="G50" s="58">
        <v>30</v>
      </c>
      <c r="H50" s="59" t="s">
        <v>64</v>
      </c>
      <c r="I50" s="57" t="str">
        <f>IF(G50="","","×")</f>
        <v>×</v>
      </c>
      <c r="J50" s="58">
        <v>1</v>
      </c>
      <c r="K50" s="59" t="s">
        <v>62</v>
      </c>
      <c r="L50" s="57" t="str">
        <f>IF(J50="","","＝")</f>
        <v>＝</v>
      </c>
      <c r="M50" s="60">
        <f t="shared" si="4"/>
        <v>30000</v>
      </c>
      <c r="N50" s="61"/>
    </row>
    <row r="51" spans="1:14">
      <c r="A51" s="53"/>
      <c r="B51" s="71"/>
      <c r="C51" s="45" t="s">
        <v>137</v>
      </c>
      <c r="D51" s="72" t="s">
        <v>69</v>
      </c>
      <c r="E51" s="56">
        <v>5000</v>
      </c>
      <c r="F51" s="57" t="str">
        <f t="shared" si="1"/>
        <v>×</v>
      </c>
      <c r="G51" s="58">
        <v>2</v>
      </c>
      <c r="H51" s="59" t="s">
        <v>64</v>
      </c>
      <c r="I51" s="57" t="str">
        <f>IF(G51="","","×")</f>
        <v>×</v>
      </c>
      <c r="J51" s="58">
        <v>1</v>
      </c>
      <c r="K51" s="59" t="s">
        <v>62</v>
      </c>
      <c r="L51" s="57" t="str">
        <f>IF(J51="","","＝")</f>
        <v>＝</v>
      </c>
      <c r="M51" s="60">
        <f t="shared" si="4"/>
        <v>10000</v>
      </c>
      <c r="N51" s="61"/>
    </row>
    <row r="52" spans="1:14">
      <c r="A52" s="53"/>
      <c r="B52" s="71"/>
      <c r="C52" s="45"/>
      <c r="D52" s="72"/>
      <c r="E52" s="56"/>
      <c r="F52" s="57" t="str">
        <f t="shared" si="1"/>
        <v/>
      </c>
      <c r="G52" s="58"/>
      <c r="H52" s="59"/>
      <c r="I52" s="57" t="str">
        <f t="shared" si="2"/>
        <v/>
      </c>
      <c r="J52" s="58"/>
      <c r="K52" s="59"/>
      <c r="L52" s="57" t="str">
        <f t="shared" si="3"/>
        <v/>
      </c>
      <c r="M52" s="60" t="str">
        <f t="shared" si="4"/>
        <v/>
      </c>
      <c r="N52" s="61"/>
    </row>
    <row r="53" spans="1:14">
      <c r="A53" s="73"/>
      <c r="B53" s="71"/>
      <c r="C53" s="62"/>
      <c r="D53" s="74"/>
      <c r="E53" s="63"/>
      <c r="F53" s="64" t="str">
        <f t="shared" si="1"/>
        <v/>
      </c>
      <c r="G53" s="65"/>
      <c r="H53" s="66"/>
      <c r="I53" s="64" t="str">
        <f t="shared" si="2"/>
        <v/>
      </c>
      <c r="J53" s="65"/>
      <c r="K53" s="66"/>
      <c r="L53" s="64" t="str">
        <f t="shared" si="3"/>
        <v/>
      </c>
      <c r="M53" s="67" t="str">
        <f t="shared" si="4"/>
        <v/>
      </c>
      <c r="N53" s="68"/>
    </row>
    <row r="54" spans="1:14">
      <c r="A54" s="75" t="s">
        <v>70</v>
      </c>
      <c r="B54" s="69">
        <f>SUM(M54:M59)</f>
        <v>745000</v>
      </c>
      <c r="C54" s="76" t="s">
        <v>136</v>
      </c>
      <c r="D54" s="72" t="s">
        <v>71</v>
      </c>
      <c r="E54" s="56">
        <v>1000</v>
      </c>
      <c r="F54" s="57" t="str">
        <f t="shared" si="1"/>
        <v>×</v>
      </c>
      <c r="G54" s="58">
        <v>25</v>
      </c>
      <c r="H54" s="59" t="s">
        <v>72</v>
      </c>
      <c r="I54" s="57" t="str">
        <f>IF(G54="","","×")</f>
        <v>×</v>
      </c>
      <c r="J54" s="58">
        <v>8</v>
      </c>
      <c r="K54" s="59" t="s">
        <v>62</v>
      </c>
      <c r="L54" s="57" t="str">
        <f>IF(J54="","","＝")</f>
        <v>＝</v>
      </c>
      <c r="M54" s="60">
        <f t="shared" si="4"/>
        <v>200000</v>
      </c>
      <c r="N54" s="61"/>
    </row>
    <row r="55" spans="1:14">
      <c r="A55" s="53"/>
      <c r="B55" s="71"/>
      <c r="C55" s="45" t="s">
        <v>135</v>
      </c>
      <c r="D55" s="72" t="s">
        <v>73</v>
      </c>
      <c r="E55" s="56">
        <v>500</v>
      </c>
      <c r="F55" s="57" t="str">
        <f t="shared" si="1"/>
        <v>×</v>
      </c>
      <c r="G55" s="58">
        <v>50</v>
      </c>
      <c r="H55" s="59" t="s">
        <v>74</v>
      </c>
      <c r="I55" s="57" t="str">
        <f t="shared" si="2"/>
        <v>×</v>
      </c>
      <c r="J55" s="58">
        <v>1</v>
      </c>
      <c r="K55" s="59" t="s">
        <v>62</v>
      </c>
      <c r="L55" s="57" t="str">
        <f t="shared" si="3"/>
        <v>＝</v>
      </c>
      <c r="M55" s="60">
        <f t="shared" si="4"/>
        <v>25000</v>
      </c>
      <c r="N55" s="61"/>
    </row>
    <row r="56" spans="1:14">
      <c r="A56" s="53"/>
      <c r="B56" s="71"/>
      <c r="C56" s="45" t="s">
        <v>135</v>
      </c>
      <c r="D56" s="72" t="s">
        <v>75</v>
      </c>
      <c r="E56" s="56">
        <v>20</v>
      </c>
      <c r="F56" s="57" t="str">
        <f>IF(E56="","","×")</f>
        <v>×</v>
      </c>
      <c r="G56" s="58">
        <v>1000</v>
      </c>
      <c r="H56" s="59" t="s">
        <v>74</v>
      </c>
      <c r="I56" s="57" t="str">
        <f>IF(G56="","","×")</f>
        <v>×</v>
      </c>
      <c r="J56" s="58">
        <v>1</v>
      </c>
      <c r="K56" s="59" t="s">
        <v>62</v>
      </c>
      <c r="L56" s="57" t="str">
        <f>IF(J56="","","＝")</f>
        <v>＝</v>
      </c>
      <c r="M56" s="60">
        <f t="shared" si="4"/>
        <v>20000</v>
      </c>
      <c r="N56" s="61"/>
    </row>
    <row r="57" spans="1:14">
      <c r="A57" s="53"/>
      <c r="B57" s="71"/>
      <c r="C57" s="45" t="s">
        <v>137</v>
      </c>
      <c r="D57" s="72" t="s">
        <v>76</v>
      </c>
      <c r="E57" s="56">
        <v>500</v>
      </c>
      <c r="F57" s="57" t="str">
        <f t="shared" si="1"/>
        <v>×</v>
      </c>
      <c r="G57" s="58">
        <v>1000</v>
      </c>
      <c r="H57" s="59" t="s">
        <v>72</v>
      </c>
      <c r="I57" s="57" t="str">
        <f>IF(G57="","","×")</f>
        <v>×</v>
      </c>
      <c r="J57" s="58">
        <v>1</v>
      </c>
      <c r="K57" s="59" t="s">
        <v>62</v>
      </c>
      <c r="L57" s="57" t="str">
        <f>IF(J57="","","＝")</f>
        <v>＝</v>
      </c>
      <c r="M57" s="60">
        <f t="shared" si="4"/>
        <v>500000</v>
      </c>
      <c r="N57" s="61"/>
    </row>
    <row r="58" spans="1:14">
      <c r="A58" s="53"/>
      <c r="B58" s="54"/>
      <c r="C58" s="45"/>
      <c r="D58" s="55"/>
      <c r="E58" s="56"/>
      <c r="F58" s="57" t="str">
        <f t="shared" si="1"/>
        <v/>
      </c>
      <c r="G58" s="58"/>
      <c r="H58" s="59"/>
      <c r="I58" s="57" t="str">
        <f t="shared" si="2"/>
        <v/>
      </c>
      <c r="J58" s="58"/>
      <c r="K58" s="59"/>
      <c r="L58" s="57" t="str">
        <f t="shared" si="3"/>
        <v/>
      </c>
      <c r="M58" s="60" t="str">
        <f t="shared" si="4"/>
        <v/>
      </c>
      <c r="N58" s="61"/>
    </row>
    <row r="59" spans="1:14" ht="12" customHeight="1">
      <c r="A59" s="53"/>
      <c r="B59" s="77"/>
      <c r="C59" s="62"/>
      <c r="D59" s="74"/>
      <c r="E59" s="56"/>
      <c r="F59" s="57" t="str">
        <f t="shared" si="1"/>
        <v/>
      </c>
      <c r="G59" s="58"/>
      <c r="H59" s="59"/>
      <c r="I59" s="57" t="str">
        <f t="shared" si="2"/>
        <v/>
      </c>
      <c r="J59" s="58"/>
      <c r="K59" s="59"/>
      <c r="L59" s="57" t="str">
        <f t="shared" si="3"/>
        <v/>
      </c>
      <c r="M59" s="60" t="str">
        <f t="shared" si="4"/>
        <v/>
      </c>
      <c r="N59" s="61"/>
    </row>
    <row r="60" spans="1:14">
      <c r="A60" s="43" t="s">
        <v>77</v>
      </c>
      <c r="B60" s="71">
        <f>SUM(M60:M64)</f>
        <v>100000</v>
      </c>
      <c r="C60" s="45" t="s">
        <v>135</v>
      </c>
      <c r="D60" s="72" t="s">
        <v>78</v>
      </c>
      <c r="E60" s="47">
        <v>20000</v>
      </c>
      <c r="F60" s="48" t="str">
        <f t="shared" si="1"/>
        <v>×</v>
      </c>
      <c r="G60" s="49"/>
      <c r="H60" s="50"/>
      <c r="I60" s="48" t="str">
        <f>IF(G60="","","×")</f>
        <v/>
      </c>
      <c r="J60" s="49">
        <v>1</v>
      </c>
      <c r="K60" s="50" t="s">
        <v>62</v>
      </c>
      <c r="L60" s="48" t="str">
        <f>IF(J60="","","＝")</f>
        <v>＝</v>
      </c>
      <c r="M60" s="51">
        <f t="shared" si="4"/>
        <v>20000</v>
      </c>
      <c r="N60" s="52"/>
    </row>
    <row r="61" spans="1:14">
      <c r="A61" s="53"/>
      <c r="B61" s="71"/>
      <c r="C61" s="45" t="s">
        <v>137</v>
      </c>
      <c r="D61" s="72" t="s">
        <v>79</v>
      </c>
      <c r="E61" s="56">
        <v>80000</v>
      </c>
      <c r="F61" s="57" t="str">
        <f>IF(E61="","","×")</f>
        <v>×</v>
      </c>
      <c r="G61" s="58"/>
      <c r="H61" s="59"/>
      <c r="I61" s="57" t="str">
        <f>IF(G61="","","×")</f>
        <v/>
      </c>
      <c r="J61" s="58">
        <v>1</v>
      </c>
      <c r="K61" s="59" t="s">
        <v>150</v>
      </c>
      <c r="L61" s="57" t="str">
        <f>IF(J61="","","＝")</f>
        <v>＝</v>
      </c>
      <c r="M61" s="60">
        <f t="shared" si="4"/>
        <v>80000</v>
      </c>
      <c r="N61" s="61"/>
    </row>
    <row r="62" spans="1:14">
      <c r="A62" s="53"/>
      <c r="B62" s="71"/>
      <c r="C62" s="45"/>
      <c r="D62" s="72"/>
      <c r="E62" s="56"/>
      <c r="F62" s="57" t="str">
        <f t="shared" ref="F62:F94" si="5">IF(E62="","","×")</f>
        <v/>
      </c>
      <c r="G62" s="58"/>
      <c r="H62" s="59"/>
      <c r="I62" s="57" t="str">
        <f t="shared" si="2"/>
        <v/>
      </c>
      <c r="J62" s="58"/>
      <c r="K62" s="59"/>
      <c r="L62" s="57" t="str">
        <f t="shared" si="3"/>
        <v/>
      </c>
      <c r="M62" s="60" t="str">
        <f t="shared" si="4"/>
        <v/>
      </c>
      <c r="N62" s="61"/>
    </row>
    <row r="63" spans="1:14">
      <c r="A63" s="53"/>
      <c r="B63" s="71"/>
      <c r="C63" s="45"/>
      <c r="D63" s="72"/>
      <c r="E63" s="56"/>
      <c r="F63" s="57" t="str">
        <f t="shared" si="5"/>
        <v/>
      </c>
      <c r="G63" s="58"/>
      <c r="H63" s="59"/>
      <c r="I63" s="57" t="str">
        <f t="shared" si="2"/>
        <v/>
      </c>
      <c r="J63" s="58"/>
      <c r="K63" s="59"/>
      <c r="L63" s="57" t="str">
        <f t="shared" si="3"/>
        <v/>
      </c>
      <c r="M63" s="60" t="str">
        <f t="shared" si="4"/>
        <v/>
      </c>
      <c r="N63" s="61"/>
    </row>
    <row r="64" spans="1:14">
      <c r="A64" s="53"/>
      <c r="B64" s="71"/>
      <c r="C64" s="62"/>
      <c r="D64" s="72"/>
      <c r="E64" s="63"/>
      <c r="F64" s="64" t="str">
        <f t="shared" si="5"/>
        <v/>
      </c>
      <c r="G64" s="65"/>
      <c r="H64" s="66"/>
      <c r="I64" s="57" t="str">
        <f t="shared" si="2"/>
        <v/>
      </c>
      <c r="J64" s="65"/>
      <c r="K64" s="66"/>
      <c r="L64" s="64" t="str">
        <f t="shared" si="3"/>
        <v/>
      </c>
      <c r="M64" s="67" t="str">
        <f t="shared" si="4"/>
        <v/>
      </c>
      <c r="N64" s="68"/>
    </row>
    <row r="65" spans="1:14">
      <c r="A65" s="43" t="s">
        <v>80</v>
      </c>
      <c r="B65" s="69">
        <f>SUM(M65:M69)</f>
        <v>360000</v>
      </c>
      <c r="C65" s="45" t="s">
        <v>136</v>
      </c>
      <c r="D65" s="70" t="s">
        <v>81</v>
      </c>
      <c r="E65" s="47">
        <v>20000</v>
      </c>
      <c r="F65" s="48" t="str">
        <f t="shared" si="5"/>
        <v>×</v>
      </c>
      <c r="G65" s="49">
        <v>1</v>
      </c>
      <c r="H65" s="50" t="s">
        <v>82</v>
      </c>
      <c r="I65" s="57" t="str">
        <f t="shared" si="2"/>
        <v>×</v>
      </c>
      <c r="J65" s="49">
        <v>8</v>
      </c>
      <c r="K65" s="50" t="s">
        <v>62</v>
      </c>
      <c r="L65" s="48" t="str">
        <f>IF(J65="","","＝")</f>
        <v>＝</v>
      </c>
      <c r="M65" s="51">
        <f t="shared" si="4"/>
        <v>160000</v>
      </c>
      <c r="N65" s="52"/>
    </row>
    <row r="66" spans="1:14">
      <c r="A66" s="53"/>
      <c r="B66" s="71"/>
      <c r="C66" s="45" t="s">
        <v>135</v>
      </c>
      <c r="D66" s="72" t="s">
        <v>83</v>
      </c>
      <c r="E66" s="56">
        <v>200000</v>
      </c>
      <c r="F66" s="57" t="str">
        <f t="shared" si="5"/>
        <v>×</v>
      </c>
      <c r="G66" s="58">
        <v>1</v>
      </c>
      <c r="H66" s="59" t="s">
        <v>84</v>
      </c>
      <c r="I66" s="57" t="str">
        <f t="shared" si="2"/>
        <v>×</v>
      </c>
      <c r="J66" s="58">
        <v>1</v>
      </c>
      <c r="K66" s="59" t="s">
        <v>62</v>
      </c>
      <c r="L66" s="57" t="str">
        <f t="shared" si="3"/>
        <v>＝</v>
      </c>
      <c r="M66" s="60">
        <f t="shared" si="4"/>
        <v>200000</v>
      </c>
      <c r="N66" s="61"/>
    </row>
    <row r="67" spans="1:14">
      <c r="A67" s="53"/>
      <c r="B67" s="71"/>
      <c r="C67" s="45"/>
      <c r="D67" s="72"/>
      <c r="E67" s="56"/>
      <c r="F67" s="57" t="str">
        <f t="shared" si="5"/>
        <v/>
      </c>
      <c r="G67" s="58"/>
      <c r="H67" s="59"/>
      <c r="I67" s="57" t="str">
        <f t="shared" si="2"/>
        <v/>
      </c>
      <c r="J67" s="58"/>
      <c r="K67" s="59"/>
      <c r="L67" s="57" t="str">
        <f t="shared" si="3"/>
        <v/>
      </c>
      <c r="M67" s="60" t="str">
        <f t="shared" si="4"/>
        <v/>
      </c>
      <c r="N67" s="61"/>
    </row>
    <row r="68" spans="1:14">
      <c r="A68" s="53"/>
      <c r="B68" s="71"/>
      <c r="C68" s="45"/>
      <c r="D68" s="72"/>
      <c r="E68" s="56"/>
      <c r="F68" s="57" t="str">
        <f t="shared" si="5"/>
        <v/>
      </c>
      <c r="G68" s="58"/>
      <c r="H68" s="59"/>
      <c r="I68" s="57" t="str">
        <f t="shared" si="2"/>
        <v/>
      </c>
      <c r="J68" s="58"/>
      <c r="K68" s="59"/>
      <c r="L68" s="57" t="str">
        <f t="shared" si="3"/>
        <v/>
      </c>
      <c r="M68" s="60" t="str">
        <f t="shared" si="4"/>
        <v/>
      </c>
      <c r="N68" s="61"/>
    </row>
    <row r="69" spans="1:14">
      <c r="A69" s="73"/>
      <c r="B69" s="71"/>
      <c r="C69" s="62"/>
      <c r="D69" s="74"/>
      <c r="E69" s="63"/>
      <c r="F69" s="64" t="str">
        <f t="shared" si="5"/>
        <v/>
      </c>
      <c r="G69" s="65"/>
      <c r="H69" s="66"/>
      <c r="I69" s="57" t="str">
        <f t="shared" si="2"/>
        <v/>
      </c>
      <c r="J69" s="65"/>
      <c r="K69" s="66"/>
      <c r="L69" s="64" t="str">
        <f t="shared" si="3"/>
        <v/>
      </c>
      <c r="M69" s="67" t="str">
        <f t="shared" si="4"/>
        <v/>
      </c>
      <c r="N69" s="68"/>
    </row>
    <row r="70" spans="1:14">
      <c r="A70" s="75" t="s">
        <v>85</v>
      </c>
      <c r="B70" s="69">
        <f>SUM(M70:M74)</f>
        <v>60000</v>
      </c>
      <c r="C70" s="45" t="s">
        <v>136</v>
      </c>
      <c r="D70" s="70" t="s">
        <v>86</v>
      </c>
      <c r="E70" s="47">
        <v>10000</v>
      </c>
      <c r="F70" s="48" t="str">
        <f t="shared" si="5"/>
        <v>×</v>
      </c>
      <c r="G70" s="49"/>
      <c r="H70" s="50"/>
      <c r="I70" s="57" t="str">
        <f t="shared" si="2"/>
        <v/>
      </c>
      <c r="J70" s="49">
        <v>5</v>
      </c>
      <c r="K70" s="50" t="s">
        <v>62</v>
      </c>
      <c r="L70" s="48" t="str">
        <f>IF(J70="","","＝")</f>
        <v>＝</v>
      </c>
      <c r="M70" s="51">
        <f t="shared" si="4"/>
        <v>50000</v>
      </c>
      <c r="N70" s="52"/>
    </row>
    <row r="71" spans="1:14">
      <c r="A71" s="53"/>
      <c r="B71" s="71"/>
      <c r="C71" s="45" t="s">
        <v>135</v>
      </c>
      <c r="D71" s="72" t="s">
        <v>87</v>
      </c>
      <c r="E71" s="56">
        <v>100</v>
      </c>
      <c r="F71" s="57" t="str">
        <f t="shared" si="5"/>
        <v>×</v>
      </c>
      <c r="G71" s="58"/>
      <c r="H71" s="59"/>
      <c r="I71" s="57" t="str">
        <f t="shared" si="2"/>
        <v/>
      </c>
      <c r="J71" s="58">
        <v>100</v>
      </c>
      <c r="K71" s="59" t="s">
        <v>151</v>
      </c>
      <c r="L71" s="57" t="str">
        <f t="shared" si="3"/>
        <v>＝</v>
      </c>
      <c r="M71" s="60">
        <f t="shared" si="4"/>
        <v>10000</v>
      </c>
      <c r="N71" s="61"/>
    </row>
    <row r="72" spans="1:14">
      <c r="A72" s="53"/>
      <c r="B72" s="71"/>
      <c r="C72" s="45"/>
      <c r="D72" s="72"/>
      <c r="E72" s="56"/>
      <c r="F72" s="57" t="str">
        <f t="shared" si="5"/>
        <v/>
      </c>
      <c r="G72" s="58"/>
      <c r="H72" s="59"/>
      <c r="I72" s="57" t="str">
        <f t="shared" si="2"/>
        <v/>
      </c>
      <c r="J72" s="58"/>
      <c r="K72" s="59"/>
      <c r="L72" s="57" t="str">
        <f t="shared" si="3"/>
        <v/>
      </c>
      <c r="M72" s="60" t="str">
        <f t="shared" si="4"/>
        <v/>
      </c>
      <c r="N72" s="61"/>
    </row>
    <row r="73" spans="1:14">
      <c r="A73" s="53"/>
      <c r="B73" s="71"/>
      <c r="C73" s="45"/>
      <c r="D73" s="72"/>
      <c r="E73" s="56"/>
      <c r="F73" s="57" t="str">
        <f t="shared" si="5"/>
        <v/>
      </c>
      <c r="G73" s="58"/>
      <c r="H73" s="59"/>
      <c r="I73" s="57" t="str">
        <f t="shared" si="2"/>
        <v/>
      </c>
      <c r="J73" s="58"/>
      <c r="K73" s="59"/>
      <c r="L73" s="57" t="str">
        <f t="shared" si="3"/>
        <v/>
      </c>
      <c r="M73" s="60" t="str">
        <f t="shared" si="4"/>
        <v/>
      </c>
      <c r="N73" s="61"/>
    </row>
    <row r="74" spans="1:14">
      <c r="A74" s="53"/>
      <c r="B74" s="71"/>
      <c r="C74" s="62"/>
      <c r="D74" s="74"/>
      <c r="E74" s="63"/>
      <c r="F74" s="64" t="str">
        <f t="shared" si="5"/>
        <v/>
      </c>
      <c r="G74" s="65"/>
      <c r="H74" s="66"/>
      <c r="I74" s="57" t="str">
        <f t="shared" si="2"/>
        <v/>
      </c>
      <c r="J74" s="65"/>
      <c r="K74" s="66"/>
      <c r="L74" s="64" t="str">
        <f t="shared" si="3"/>
        <v/>
      </c>
      <c r="M74" s="67" t="str">
        <f t="shared" si="4"/>
        <v/>
      </c>
      <c r="N74" s="68"/>
    </row>
    <row r="75" spans="1:14">
      <c r="A75" s="43" t="s">
        <v>88</v>
      </c>
      <c r="B75" s="69">
        <f>SUM(M75:M79)</f>
        <v>600000</v>
      </c>
      <c r="C75" s="45" t="s">
        <v>153</v>
      </c>
      <c r="D75" s="70" t="s">
        <v>89</v>
      </c>
      <c r="E75" s="47">
        <v>50000</v>
      </c>
      <c r="F75" s="48" t="str">
        <f t="shared" si="5"/>
        <v>×</v>
      </c>
      <c r="G75" s="49"/>
      <c r="H75" s="50"/>
      <c r="I75" s="57" t="str">
        <f t="shared" si="2"/>
        <v/>
      </c>
      <c r="J75" s="49">
        <v>12</v>
      </c>
      <c r="K75" s="50" t="s">
        <v>62</v>
      </c>
      <c r="L75" s="48" t="str">
        <f>IF(J75="","","＝")</f>
        <v>＝</v>
      </c>
      <c r="M75" s="51">
        <f t="shared" si="4"/>
        <v>600000</v>
      </c>
      <c r="N75" s="52"/>
    </row>
    <row r="76" spans="1:14">
      <c r="A76" s="53"/>
      <c r="B76" s="71"/>
      <c r="C76" s="45"/>
      <c r="D76" s="72"/>
      <c r="E76" s="56"/>
      <c r="F76" s="57"/>
      <c r="G76" s="58"/>
      <c r="H76" s="59"/>
      <c r="I76" s="57"/>
      <c r="J76" s="58"/>
      <c r="K76" s="59"/>
      <c r="L76" s="57"/>
      <c r="M76" s="60" t="str">
        <f t="shared" si="4"/>
        <v/>
      </c>
      <c r="N76" s="61"/>
    </row>
    <row r="77" spans="1:14">
      <c r="A77" s="53"/>
      <c r="B77" s="71"/>
      <c r="C77" s="45"/>
      <c r="D77" s="72"/>
      <c r="E77" s="56"/>
      <c r="F77" s="57"/>
      <c r="G77" s="58"/>
      <c r="H77" s="59"/>
      <c r="I77" s="57"/>
      <c r="J77" s="58"/>
      <c r="K77" s="59"/>
      <c r="L77" s="57"/>
      <c r="M77" s="60" t="str">
        <f t="shared" si="4"/>
        <v/>
      </c>
      <c r="N77" s="61"/>
    </row>
    <row r="78" spans="1:14">
      <c r="A78" s="53"/>
      <c r="B78" s="71"/>
      <c r="C78" s="45"/>
      <c r="D78" s="72"/>
      <c r="E78" s="56"/>
      <c r="F78" s="57" t="str">
        <f t="shared" si="5"/>
        <v/>
      </c>
      <c r="G78" s="58"/>
      <c r="H78" s="59"/>
      <c r="I78" s="57" t="str">
        <f t="shared" si="2"/>
        <v/>
      </c>
      <c r="J78" s="58"/>
      <c r="K78" s="59"/>
      <c r="L78" s="57" t="str">
        <f t="shared" si="3"/>
        <v/>
      </c>
      <c r="M78" s="60" t="str">
        <f t="shared" si="4"/>
        <v/>
      </c>
      <c r="N78" s="61"/>
    </row>
    <row r="79" spans="1:14">
      <c r="A79" s="73"/>
      <c r="B79" s="71"/>
      <c r="C79" s="62"/>
      <c r="D79" s="74"/>
      <c r="E79" s="63"/>
      <c r="F79" s="64" t="str">
        <f t="shared" si="5"/>
        <v/>
      </c>
      <c r="G79" s="65"/>
      <c r="H79" s="66"/>
      <c r="I79" s="64" t="str">
        <f t="shared" si="2"/>
        <v/>
      </c>
      <c r="J79" s="65"/>
      <c r="K79" s="66"/>
      <c r="L79" s="64" t="str">
        <f t="shared" si="3"/>
        <v/>
      </c>
      <c r="M79" s="67" t="str">
        <f t="shared" si="4"/>
        <v/>
      </c>
      <c r="N79" s="68"/>
    </row>
    <row r="80" spans="1:14">
      <c r="A80" s="43" t="s">
        <v>90</v>
      </c>
      <c r="B80" s="69">
        <f>SUM(M80:M84)</f>
        <v>18400</v>
      </c>
      <c r="C80" s="45" t="s">
        <v>154</v>
      </c>
      <c r="D80" s="72" t="s">
        <v>91</v>
      </c>
      <c r="E80" s="56">
        <v>92</v>
      </c>
      <c r="F80" s="57" t="str">
        <f t="shared" si="5"/>
        <v>×</v>
      </c>
      <c r="G80" s="58">
        <v>200</v>
      </c>
      <c r="H80" s="59" t="s">
        <v>64</v>
      </c>
      <c r="I80" s="57" t="str">
        <f t="shared" si="2"/>
        <v>×</v>
      </c>
      <c r="J80" s="58">
        <v>1</v>
      </c>
      <c r="K80" s="59" t="s">
        <v>62</v>
      </c>
      <c r="L80" s="57" t="str">
        <f t="shared" si="3"/>
        <v>＝</v>
      </c>
      <c r="M80" s="60">
        <f t="shared" si="4"/>
        <v>18400</v>
      </c>
      <c r="N80" s="61"/>
    </row>
    <row r="81" spans="1:14">
      <c r="A81" s="53"/>
      <c r="B81" s="71"/>
      <c r="C81" s="45"/>
      <c r="D81" s="72"/>
      <c r="E81" s="56"/>
      <c r="F81" s="57" t="str">
        <f t="shared" si="5"/>
        <v/>
      </c>
      <c r="G81" s="58"/>
      <c r="H81" s="59"/>
      <c r="I81" s="57" t="str">
        <f t="shared" si="2"/>
        <v/>
      </c>
      <c r="J81" s="58"/>
      <c r="K81" s="59"/>
      <c r="L81" s="57" t="str">
        <f t="shared" si="3"/>
        <v/>
      </c>
      <c r="M81" s="60" t="str">
        <f t="shared" si="4"/>
        <v/>
      </c>
      <c r="N81" s="61"/>
    </row>
    <row r="82" spans="1:14">
      <c r="A82" s="53"/>
      <c r="B82" s="71"/>
      <c r="C82" s="45"/>
      <c r="D82" s="72"/>
      <c r="E82" s="56"/>
      <c r="F82" s="57" t="str">
        <f t="shared" si="5"/>
        <v/>
      </c>
      <c r="G82" s="58"/>
      <c r="H82" s="59"/>
      <c r="I82" s="57" t="str">
        <f t="shared" si="2"/>
        <v/>
      </c>
      <c r="J82" s="58"/>
      <c r="K82" s="59"/>
      <c r="L82" s="57" t="str">
        <f t="shared" si="3"/>
        <v/>
      </c>
      <c r="M82" s="60" t="str">
        <f t="shared" si="4"/>
        <v/>
      </c>
      <c r="N82" s="61"/>
    </row>
    <row r="83" spans="1:14">
      <c r="A83" s="53"/>
      <c r="B83" s="71"/>
      <c r="C83" s="45"/>
      <c r="D83" s="72"/>
      <c r="E83" s="56"/>
      <c r="F83" s="57" t="str">
        <f t="shared" si="5"/>
        <v/>
      </c>
      <c r="G83" s="58"/>
      <c r="H83" s="59"/>
      <c r="I83" s="57" t="str">
        <f t="shared" si="2"/>
        <v/>
      </c>
      <c r="J83" s="58"/>
      <c r="K83" s="59"/>
      <c r="L83" s="57" t="str">
        <f t="shared" si="3"/>
        <v/>
      </c>
      <c r="M83" s="60" t="str">
        <f t="shared" si="4"/>
        <v/>
      </c>
      <c r="N83" s="61"/>
    </row>
    <row r="84" spans="1:14">
      <c r="A84" s="73"/>
      <c r="B84" s="71"/>
      <c r="C84" s="62"/>
      <c r="D84" s="72"/>
      <c r="E84" s="56"/>
      <c r="F84" s="57" t="str">
        <f t="shared" si="5"/>
        <v/>
      </c>
      <c r="G84" s="58"/>
      <c r="H84" s="59"/>
      <c r="I84" s="57" t="str">
        <f t="shared" si="2"/>
        <v/>
      </c>
      <c r="J84" s="58"/>
      <c r="K84" s="59"/>
      <c r="L84" s="57" t="str">
        <f t="shared" si="3"/>
        <v/>
      </c>
      <c r="M84" s="60" t="str">
        <f t="shared" si="4"/>
        <v/>
      </c>
      <c r="N84" s="61"/>
    </row>
    <row r="85" spans="1:14">
      <c r="A85" s="43" t="s">
        <v>92</v>
      </c>
      <c r="B85" s="69">
        <f>SUM(M85:M89)</f>
        <v>15000</v>
      </c>
      <c r="C85" s="45" t="s">
        <v>153</v>
      </c>
      <c r="D85" s="70" t="s">
        <v>93</v>
      </c>
      <c r="E85" s="47">
        <v>500</v>
      </c>
      <c r="F85" s="48" t="str">
        <f t="shared" si="5"/>
        <v>×</v>
      </c>
      <c r="G85" s="49"/>
      <c r="H85" s="50"/>
      <c r="I85" s="48" t="str">
        <f t="shared" si="2"/>
        <v/>
      </c>
      <c r="J85" s="49">
        <v>30</v>
      </c>
      <c r="K85" s="50" t="s">
        <v>62</v>
      </c>
      <c r="L85" s="48" t="str">
        <f t="shared" si="3"/>
        <v>＝</v>
      </c>
      <c r="M85" s="51">
        <f t="shared" si="4"/>
        <v>15000</v>
      </c>
      <c r="N85" s="52"/>
    </row>
    <row r="86" spans="1:14">
      <c r="A86" s="53"/>
      <c r="B86" s="71"/>
      <c r="C86" s="45"/>
      <c r="D86" s="72"/>
      <c r="E86" s="56"/>
      <c r="F86" s="57" t="str">
        <f t="shared" si="5"/>
        <v/>
      </c>
      <c r="G86" s="58"/>
      <c r="H86" s="59"/>
      <c r="I86" s="57" t="str">
        <f t="shared" si="2"/>
        <v/>
      </c>
      <c r="J86" s="58"/>
      <c r="K86" s="59"/>
      <c r="L86" s="57" t="str">
        <f t="shared" si="3"/>
        <v/>
      </c>
      <c r="M86" s="60" t="str">
        <f t="shared" si="4"/>
        <v/>
      </c>
      <c r="N86" s="61"/>
    </row>
    <row r="87" spans="1:14">
      <c r="A87" s="53"/>
      <c r="B87" s="71"/>
      <c r="C87" s="45"/>
      <c r="D87" s="72"/>
      <c r="E87" s="56"/>
      <c r="F87" s="57" t="str">
        <f t="shared" si="5"/>
        <v/>
      </c>
      <c r="G87" s="58"/>
      <c r="H87" s="59"/>
      <c r="I87" s="57" t="str">
        <f t="shared" si="2"/>
        <v/>
      </c>
      <c r="J87" s="58"/>
      <c r="K87" s="59"/>
      <c r="L87" s="57" t="str">
        <f t="shared" si="3"/>
        <v/>
      </c>
      <c r="M87" s="60" t="str">
        <f t="shared" si="4"/>
        <v/>
      </c>
      <c r="N87" s="61"/>
    </row>
    <row r="88" spans="1:14">
      <c r="A88" s="53"/>
      <c r="B88" s="71"/>
      <c r="C88" s="45"/>
      <c r="D88" s="72"/>
      <c r="E88" s="56"/>
      <c r="F88" s="57" t="str">
        <f t="shared" si="5"/>
        <v/>
      </c>
      <c r="G88" s="58"/>
      <c r="H88" s="59"/>
      <c r="I88" s="57" t="str">
        <f t="shared" si="2"/>
        <v/>
      </c>
      <c r="J88" s="58"/>
      <c r="K88" s="59"/>
      <c r="L88" s="57" t="str">
        <f t="shared" si="3"/>
        <v/>
      </c>
      <c r="M88" s="60" t="str">
        <f t="shared" si="4"/>
        <v/>
      </c>
      <c r="N88" s="61"/>
    </row>
    <row r="89" spans="1:14">
      <c r="A89" s="73"/>
      <c r="B89" s="71"/>
      <c r="C89" s="62"/>
      <c r="D89" s="74"/>
      <c r="E89" s="63"/>
      <c r="F89" s="64" t="str">
        <f t="shared" si="5"/>
        <v/>
      </c>
      <c r="G89" s="65"/>
      <c r="H89" s="66"/>
      <c r="I89" s="64" t="str">
        <f t="shared" si="2"/>
        <v/>
      </c>
      <c r="J89" s="65"/>
      <c r="K89" s="66"/>
      <c r="L89" s="64" t="str">
        <f t="shared" si="3"/>
        <v/>
      </c>
      <c r="M89" s="67" t="str">
        <f t="shared" si="4"/>
        <v/>
      </c>
      <c r="N89" s="68"/>
    </row>
    <row r="90" spans="1:14" ht="54" customHeight="1">
      <c r="A90" s="43" t="s">
        <v>94</v>
      </c>
      <c r="B90" s="69">
        <f>SUM(M90:M94)</f>
        <v>510000</v>
      </c>
      <c r="C90" s="76" t="s">
        <v>153</v>
      </c>
      <c r="D90" s="70" t="s">
        <v>95</v>
      </c>
      <c r="E90" s="47">
        <v>300000</v>
      </c>
      <c r="F90" s="48" t="str">
        <f t="shared" si="5"/>
        <v>×</v>
      </c>
      <c r="G90" s="49">
        <v>12</v>
      </c>
      <c r="H90" s="50" t="s">
        <v>96</v>
      </c>
      <c r="I90" s="48" t="str">
        <f>IF(G90="","","×")</f>
        <v>×</v>
      </c>
      <c r="J90" s="49">
        <v>0.1</v>
      </c>
      <c r="K90" s="50" t="s">
        <v>97</v>
      </c>
      <c r="L90" s="48" t="str">
        <f>IF(J90="","","＝")</f>
        <v>＝</v>
      </c>
      <c r="M90" s="51">
        <f t="shared" si="4"/>
        <v>360000</v>
      </c>
      <c r="N90" s="52" t="s">
        <v>98</v>
      </c>
    </row>
    <row r="91" spans="1:14" ht="36">
      <c r="A91" s="53"/>
      <c r="B91" s="71"/>
      <c r="C91" s="45" t="s">
        <v>135</v>
      </c>
      <c r="D91" s="72" t="s">
        <v>99</v>
      </c>
      <c r="E91" s="56">
        <v>300000</v>
      </c>
      <c r="F91" s="57" t="str">
        <f t="shared" si="5"/>
        <v>×</v>
      </c>
      <c r="G91" s="58">
        <v>1</v>
      </c>
      <c r="H91" s="59" t="s">
        <v>96</v>
      </c>
      <c r="I91" s="57" t="str">
        <f t="shared" si="2"/>
        <v>×</v>
      </c>
      <c r="J91" s="58">
        <v>0.5</v>
      </c>
      <c r="K91" s="59" t="s">
        <v>97</v>
      </c>
      <c r="L91" s="57" t="str">
        <f t="shared" si="3"/>
        <v>＝</v>
      </c>
      <c r="M91" s="60">
        <f t="shared" si="4"/>
        <v>150000</v>
      </c>
      <c r="N91" s="61" t="s">
        <v>100</v>
      </c>
    </row>
    <row r="92" spans="1:14">
      <c r="A92" s="53"/>
      <c r="B92" s="71"/>
      <c r="C92" s="45"/>
      <c r="D92" s="72"/>
      <c r="E92" s="56"/>
      <c r="F92" s="57" t="str">
        <f t="shared" si="5"/>
        <v/>
      </c>
      <c r="G92" s="58"/>
      <c r="H92" s="59"/>
      <c r="I92" s="57" t="str">
        <f t="shared" si="2"/>
        <v/>
      </c>
      <c r="J92" s="58"/>
      <c r="K92" s="59"/>
      <c r="L92" s="57" t="str">
        <f t="shared" si="3"/>
        <v/>
      </c>
      <c r="M92" s="60" t="str">
        <f t="shared" si="4"/>
        <v/>
      </c>
      <c r="N92" s="61"/>
    </row>
    <row r="93" spans="1:14">
      <c r="A93" s="53"/>
      <c r="B93" s="71"/>
      <c r="C93" s="45"/>
      <c r="D93" s="72"/>
      <c r="E93" s="56"/>
      <c r="F93" s="57" t="str">
        <f t="shared" si="5"/>
        <v/>
      </c>
      <c r="G93" s="58"/>
      <c r="H93" s="59"/>
      <c r="I93" s="57" t="str">
        <f t="shared" si="2"/>
        <v/>
      </c>
      <c r="J93" s="58"/>
      <c r="K93" s="59"/>
      <c r="L93" s="57" t="str">
        <f t="shared" si="3"/>
        <v/>
      </c>
      <c r="M93" s="60" t="str">
        <f t="shared" si="4"/>
        <v/>
      </c>
      <c r="N93" s="61"/>
    </row>
    <row r="94" spans="1:14" ht="11.85" customHeight="1">
      <c r="A94" s="73"/>
      <c r="B94" s="71"/>
      <c r="C94" s="62"/>
      <c r="D94" s="74"/>
      <c r="E94" s="63"/>
      <c r="F94" s="64" t="str">
        <f t="shared" si="5"/>
        <v/>
      </c>
      <c r="G94" s="65"/>
      <c r="H94" s="66"/>
      <c r="I94" s="64" t="str">
        <f t="shared" si="2"/>
        <v/>
      </c>
      <c r="J94" s="65"/>
      <c r="K94" s="66"/>
      <c r="L94" s="64" t="str">
        <f t="shared" si="3"/>
        <v/>
      </c>
      <c r="M94" s="67" t="str">
        <f t="shared" si="4"/>
        <v/>
      </c>
      <c r="N94" s="68"/>
    </row>
    <row r="95" spans="1:14">
      <c r="A95" s="135" t="s">
        <v>101</v>
      </c>
      <c r="B95" s="135"/>
      <c r="C95" s="190"/>
      <c r="D95" s="190"/>
      <c r="E95" s="190"/>
      <c r="F95" s="190"/>
      <c r="G95" s="190"/>
      <c r="H95" s="190"/>
      <c r="I95" s="190"/>
      <c r="J95" s="190"/>
      <c r="K95" s="190"/>
      <c r="L95" s="190"/>
      <c r="M95" s="77">
        <f>IF(SUM(M39:M94)=SUM(B39:B94),SUM(M39:M94),"ERROR：科目合計と小計が一致していません")</f>
        <v>2908400</v>
      </c>
      <c r="N95" s="78" t="s">
        <v>102</v>
      </c>
    </row>
    <row r="96" spans="1:14" ht="12.9" customHeight="1">
      <c r="A96" s="120"/>
      <c r="B96" s="136" t="s">
        <v>144</v>
      </c>
      <c r="C96" s="136"/>
      <c r="D96" s="136"/>
      <c r="E96" s="136"/>
      <c r="F96" s="136"/>
      <c r="G96" s="136"/>
      <c r="H96" s="136"/>
      <c r="I96" s="136"/>
      <c r="J96" s="136"/>
      <c r="K96" s="136"/>
      <c r="L96" s="137"/>
      <c r="M96" s="80">
        <f>M97-M95</f>
        <v>1600</v>
      </c>
      <c r="N96" s="81" t="s">
        <v>102</v>
      </c>
    </row>
    <row r="97" spans="1:14" ht="12.9" customHeight="1">
      <c r="A97" s="138" t="s">
        <v>147</v>
      </c>
      <c r="B97" s="139"/>
      <c r="C97" s="139"/>
      <c r="D97" s="139"/>
      <c r="E97" s="139"/>
      <c r="F97" s="139"/>
      <c r="G97" s="139"/>
      <c r="H97" s="139"/>
      <c r="I97" s="139"/>
      <c r="J97" s="139"/>
      <c r="K97" s="139"/>
      <c r="L97" s="140"/>
      <c r="M97" s="123">
        <f>ROUNDUP(M95,-4)</f>
        <v>2910000</v>
      </c>
      <c r="N97" s="121" t="s">
        <v>102</v>
      </c>
    </row>
    <row r="99" spans="1:14" ht="19.2">
      <c r="A99" s="82" t="s">
        <v>103</v>
      </c>
      <c r="B99" s="17"/>
      <c r="C99" s="17"/>
      <c r="D99" s="17"/>
      <c r="E99" s="17"/>
      <c r="F99" s="18"/>
      <c r="G99" s="17"/>
      <c r="H99" s="17"/>
      <c r="I99" s="17"/>
      <c r="J99" s="17"/>
      <c r="K99" s="17"/>
      <c r="L99" s="18"/>
    </row>
    <row r="100" spans="1:14" ht="108.6" customHeight="1">
      <c r="A100" s="21" t="s">
        <v>104</v>
      </c>
      <c r="B100" s="21" t="s">
        <v>105</v>
      </c>
      <c r="C100" s="21" t="s">
        <v>42</v>
      </c>
      <c r="D100" s="186" t="s">
        <v>106</v>
      </c>
      <c r="E100" s="186"/>
      <c r="F100" s="186"/>
      <c r="G100" s="186" t="s">
        <v>55</v>
      </c>
      <c r="H100" s="186"/>
      <c r="I100" s="186"/>
      <c r="J100" s="186"/>
      <c r="K100" s="186"/>
      <c r="L100" s="186"/>
      <c r="M100" s="186"/>
      <c r="N100" s="186"/>
    </row>
    <row r="101" spans="1:14" ht="21.9" customHeight="1">
      <c r="A101" s="83">
        <v>44671</v>
      </c>
      <c r="B101" s="84" t="s">
        <v>107</v>
      </c>
      <c r="C101" s="85">
        <v>1</v>
      </c>
      <c r="D101" s="191" t="s">
        <v>108</v>
      </c>
      <c r="E101" s="192"/>
      <c r="F101" s="193"/>
      <c r="G101" s="188" t="s">
        <v>109</v>
      </c>
      <c r="H101" s="188"/>
      <c r="I101" s="188"/>
      <c r="J101" s="188"/>
      <c r="K101" s="188"/>
      <c r="L101" s="188"/>
      <c r="M101" s="188"/>
      <c r="N101" s="188"/>
    </row>
    <row r="102" spans="1:14" ht="21.9" customHeight="1">
      <c r="A102" s="83">
        <v>44771</v>
      </c>
      <c r="B102" s="84"/>
      <c r="C102" s="85">
        <v>2</v>
      </c>
      <c r="D102" s="189" t="s">
        <v>110</v>
      </c>
      <c r="E102" s="189"/>
      <c r="F102" s="189"/>
      <c r="G102" s="188"/>
      <c r="H102" s="188"/>
      <c r="I102" s="188"/>
      <c r="J102" s="188"/>
      <c r="K102" s="188"/>
      <c r="L102" s="188"/>
      <c r="M102" s="188"/>
      <c r="N102" s="188"/>
    </row>
    <row r="103" spans="1:14" ht="21.9" customHeight="1">
      <c r="A103" s="83">
        <v>44742</v>
      </c>
      <c r="B103" s="84" t="s">
        <v>107</v>
      </c>
      <c r="C103" s="85">
        <v>3</v>
      </c>
      <c r="D103" s="187" t="s">
        <v>111</v>
      </c>
      <c r="E103" s="187"/>
      <c r="F103" s="187"/>
      <c r="G103" s="188"/>
      <c r="H103" s="188"/>
      <c r="I103" s="188"/>
      <c r="J103" s="188"/>
      <c r="K103" s="188"/>
      <c r="L103" s="188"/>
      <c r="M103" s="188"/>
      <c r="N103" s="188"/>
    </row>
    <row r="104" spans="1:14" ht="21.9" customHeight="1">
      <c r="A104" s="83"/>
      <c r="B104" s="84"/>
      <c r="C104" s="85"/>
      <c r="D104" s="187"/>
      <c r="E104" s="187"/>
      <c r="F104" s="187"/>
      <c r="G104" s="188"/>
      <c r="H104" s="188"/>
      <c r="I104" s="188"/>
      <c r="J104" s="188"/>
      <c r="K104" s="188"/>
      <c r="L104" s="188"/>
      <c r="M104" s="188"/>
      <c r="N104" s="188"/>
    </row>
    <row r="105" spans="1:14" ht="21.9" customHeight="1">
      <c r="A105" s="83"/>
      <c r="B105" s="84"/>
      <c r="C105" s="85"/>
      <c r="D105" s="187"/>
      <c r="E105" s="187"/>
      <c r="F105" s="187"/>
      <c r="G105" s="188"/>
      <c r="H105" s="188"/>
      <c r="I105" s="188"/>
      <c r="J105" s="188"/>
      <c r="K105" s="188"/>
      <c r="L105" s="188"/>
      <c r="M105" s="188"/>
      <c r="N105" s="188"/>
    </row>
    <row r="106" spans="1:14" ht="21.9" customHeight="1">
      <c r="A106" s="83"/>
      <c r="B106" s="84"/>
      <c r="C106" s="85"/>
      <c r="D106" s="187"/>
      <c r="E106" s="187"/>
      <c r="F106" s="187"/>
      <c r="G106" s="188"/>
      <c r="H106" s="188"/>
      <c r="I106" s="188"/>
      <c r="J106" s="188"/>
      <c r="K106" s="188"/>
      <c r="L106" s="188"/>
      <c r="M106" s="188"/>
      <c r="N106" s="188"/>
    </row>
    <row r="107" spans="1:14" ht="21.9" customHeight="1">
      <c r="A107" s="83"/>
      <c r="B107" s="84"/>
      <c r="C107" s="85"/>
      <c r="D107" s="187"/>
      <c r="E107" s="187"/>
      <c r="F107" s="187"/>
      <c r="G107" s="188"/>
      <c r="H107" s="188"/>
      <c r="I107" s="188"/>
      <c r="J107" s="188"/>
      <c r="K107" s="188"/>
      <c r="L107" s="188"/>
      <c r="M107" s="188"/>
      <c r="N107" s="188"/>
    </row>
    <row r="108" spans="1:14" ht="21.9" customHeight="1">
      <c r="A108" s="83"/>
      <c r="B108" s="84"/>
      <c r="C108" s="85"/>
      <c r="D108" s="187"/>
      <c r="E108" s="187"/>
      <c r="F108" s="187"/>
      <c r="G108" s="188"/>
      <c r="H108" s="188"/>
      <c r="I108" s="188"/>
      <c r="J108" s="188"/>
      <c r="K108" s="188"/>
      <c r="L108" s="188"/>
      <c r="M108" s="188"/>
      <c r="N108" s="188"/>
    </row>
    <row r="109" spans="1:14" ht="21.9" customHeight="1">
      <c r="A109" s="83"/>
      <c r="B109" s="84"/>
      <c r="C109" s="85"/>
      <c r="D109" s="187"/>
      <c r="E109" s="187"/>
      <c r="F109" s="187"/>
      <c r="G109" s="188"/>
      <c r="H109" s="188"/>
      <c r="I109" s="188"/>
      <c r="J109" s="188"/>
      <c r="K109" s="188"/>
      <c r="L109" s="188"/>
      <c r="M109" s="188"/>
      <c r="N109" s="188"/>
    </row>
    <row r="110" spans="1:14" ht="21.9" customHeight="1">
      <c r="A110" s="83"/>
      <c r="B110" s="84"/>
      <c r="C110" s="85"/>
      <c r="D110" s="187"/>
      <c r="E110" s="187"/>
      <c r="F110" s="187"/>
      <c r="G110" s="188"/>
      <c r="H110" s="188"/>
      <c r="I110" s="188"/>
      <c r="J110" s="188"/>
      <c r="K110" s="188"/>
      <c r="L110" s="188"/>
      <c r="M110" s="188"/>
      <c r="N110" s="188"/>
    </row>
    <row r="111" spans="1:14" ht="21.9" customHeight="1">
      <c r="A111" s="83"/>
      <c r="B111" s="84"/>
      <c r="C111" s="85"/>
      <c r="D111" s="187"/>
      <c r="E111" s="187"/>
      <c r="F111" s="187"/>
      <c r="G111" s="188"/>
      <c r="H111" s="188"/>
      <c r="I111" s="188"/>
      <c r="J111" s="188"/>
      <c r="K111" s="188"/>
      <c r="L111" s="188"/>
      <c r="M111" s="188"/>
      <c r="N111" s="188"/>
    </row>
    <row r="112" spans="1:14" ht="21.9" customHeight="1">
      <c r="A112" s="83"/>
      <c r="B112" s="84"/>
      <c r="C112" s="85"/>
      <c r="D112" s="187"/>
      <c r="E112" s="187"/>
      <c r="F112" s="187"/>
      <c r="G112" s="188"/>
      <c r="H112" s="188"/>
      <c r="I112" s="188"/>
      <c r="J112" s="188"/>
      <c r="K112" s="188"/>
      <c r="L112" s="188"/>
      <c r="M112" s="188"/>
      <c r="N112" s="188"/>
    </row>
    <row r="113" spans="1:14" ht="21.9" customHeight="1">
      <c r="A113" s="83"/>
      <c r="B113" s="84"/>
      <c r="C113" s="85"/>
      <c r="D113" s="187"/>
      <c r="E113" s="187"/>
      <c r="F113" s="187"/>
      <c r="G113" s="188"/>
      <c r="H113" s="188"/>
      <c r="I113" s="188"/>
      <c r="J113" s="188"/>
      <c r="K113" s="188"/>
      <c r="L113" s="188"/>
      <c r="M113" s="188"/>
      <c r="N113" s="188"/>
    </row>
    <row r="114" spans="1:14" ht="21.9" customHeight="1">
      <c r="A114" s="83"/>
      <c r="B114" s="84"/>
      <c r="C114" s="85"/>
      <c r="D114" s="187"/>
      <c r="E114" s="187"/>
      <c r="F114" s="187"/>
      <c r="G114" s="188"/>
      <c r="H114" s="188"/>
      <c r="I114" s="188"/>
      <c r="J114" s="188"/>
      <c r="K114" s="188"/>
      <c r="L114" s="188"/>
      <c r="M114" s="188"/>
      <c r="N114" s="188"/>
    </row>
  </sheetData>
  <mergeCells count="103">
    <mergeCell ref="B1:N1"/>
    <mergeCell ref="B2:N2"/>
    <mergeCell ref="B6:C6"/>
    <mergeCell ref="E6:N6"/>
    <mergeCell ref="B10:C10"/>
    <mergeCell ref="E10:N10"/>
    <mergeCell ref="B11:C11"/>
    <mergeCell ref="E11:N11"/>
    <mergeCell ref="B12:C12"/>
    <mergeCell ref="E12:N12"/>
    <mergeCell ref="B7:C7"/>
    <mergeCell ref="E7:N7"/>
    <mergeCell ref="B8:C8"/>
    <mergeCell ref="E8:N8"/>
    <mergeCell ref="B9:C9"/>
    <mergeCell ref="E9:N9"/>
    <mergeCell ref="B16:C16"/>
    <mergeCell ref="E16:N16"/>
    <mergeCell ref="B17:C17"/>
    <mergeCell ref="E17:N17"/>
    <mergeCell ref="A20:C20"/>
    <mergeCell ref="A21:C21"/>
    <mergeCell ref="E21:K21"/>
    <mergeCell ref="B13:C13"/>
    <mergeCell ref="E13:N13"/>
    <mergeCell ref="B14:C14"/>
    <mergeCell ref="E14:N14"/>
    <mergeCell ref="B15:C15"/>
    <mergeCell ref="E15:N15"/>
    <mergeCell ref="A25:E25"/>
    <mergeCell ref="F25:H26"/>
    <mergeCell ref="I25:K26"/>
    <mergeCell ref="B26:E26"/>
    <mergeCell ref="B27:E27"/>
    <mergeCell ref="F27:H27"/>
    <mergeCell ref="I27:K27"/>
    <mergeCell ref="A22:C22"/>
    <mergeCell ref="E22:F22"/>
    <mergeCell ref="A23:C23"/>
    <mergeCell ref="E23:F23"/>
    <mergeCell ref="B30:E30"/>
    <mergeCell ref="F30:H30"/>
    <mergeCell ref="I30:K30"/>
    <mergeCell ref="B31:E31"/>
    <mergeCell ref="F31:H31"/>
    <mergeCell ref="I31:K31"/>
    <mergeCell ref="B28:E28"/>
    <mergeCell ref="F28:H28"/>
    <mergeCell ref="I28:K28"/>
    <mergeCell ref="B29:E29"/>
    <mergeCell ref="F29:H29"/>
    <mergeCell ref="I29:K29"/>
    <mergeCell ref="B32:E32"/>
    <mergeCell ref="F32:H32"/>
    <mergeCell ref="I32:K32"/>
    <mergeCell ref="O32:R32"/>
    <mergeCell ref="B33:E33"/>
    <mergeCell ref="F33:H33"/>
    <mergeCell ref="I33:K33"/>
    <mergeCell ref="O33:R35"/>
    <mergeCell ref="B34:E34"/>
    <mergeCell ref="F34:H34"/>
    <mergeCell ref="A95:L95"/>
    <mergeCell ref="B96:L96"/>
    <mergeCell ref="A97:L97"/>
    <mergeCell ref="D100:F100"/>
    <mergeCell ref="G100:N100"/>
    <mergeCell ref="D101:F101"/>
    <mergeCell ref="G101:N101"/>
    <mergeCell ref="I34:K34"/>
    <mergeCell ref="B35:E35"/>
    <mergeCell ref="F35:H35"/>
    <mergeCell ref="I35:K35"/>
    <mergeCell ref="A37:A38"/>
    <mergeCell ref="B37:B38"/>
    <mergeCell ref="C37:C38"/>
    <mergeCell ref="D37:N37"/>
    <mergeCell ref="D105:F105"/>
    <mergeCell ref="G105:N105"/>
    <mergeCell ref="D106:F106"/>
    <mergeCell ref="G106:N106"/>
    <mergeCell ref="D107:F107"/>
    <mergeCell ref="G107:N107"/>
    <mergeCell ref="D102:F102"/>
    <mergeCell ref="G102:N102"/>
    <mergeCell ref="D103:F103"/>
    <mergeCell ref="G103:N103"/>
    <mergeCell ref="D104:F104"/>
    <mergeCell ref="G104:N104"/>
    <mergeCell ref="D114:F114"/>
    <mergeCell ref="G114:N114"/>
    <mergeCell ref="D111:F111"/>
    <mergeCell ref="G111:N111"/>
    <mergeCell ref="D112:F112"/>
    <mergeCell ref="G112:N112"/>
    <mergeCell ref="D113:F113"/>
    <mergeCell ref="G113:N113"/>
    <mergeCell ref="D108:F108"/>
    <mergeCell ref="G108:N108"/>
    <mergeCell ref="D109:F109"/>
    <mergeCell ref="G109:N109"/>
    <mergeCell ref="D110:F110"/>
    <mergeCell ref="G110:N110"/>
  </mergeCells>
  <phoneticPr fontId="1"/>
  <dataValidations count="2">
    <dataValidation type="list" allowBlank="1" showInputMessage="1" showErrorMessage="1" sqref="A27:A33 C39:C57 C59:C94" xr:uid="{00000000-0002-0000-0100-000000000000}">
      <formula1>"1,2,3,4,5,6,7"</formula1>
    </dataValidation>
    <dataValidation type="list" allowBlank="1" showInputMessage="1" showErrorMessage="1" sqref="C58" xr:uid="{00000000-0002-0000-0100-000001000000}">
      <formula1>"1,2,3,4,5,1～2,1～3,1～4,1～5"</formula1>
    </dataValidation>
  </dataValidations>
  <pageMargins left="0.7" right="0.7" top="0.75" bottom="0.75" header="0.3" footer="0.3"/>
  <pageSetup paperSize="9" scale="49" orientation="portrait" r:id="rId1"/>
  <rowBreaks count="2" manualBreakCount="2">
    <brk id="18" max="16383" man="1"/>
    <brk id="9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I16"/>
  <sheetViews>
    <sheetView zoomScale="85" zoomScaleNormal="85" workbookViewId="0">
      <selection activeCell="F11" sqref="F11:H11"/>
    </sheetView>
  </sheetViews>
  <sheetFormatPr defaultColWidth="8.88671875" defaultRowHeight="17.399999999999999"/>
  <cols>
    <col min="1" max="1" width="19.44140625" style="2" customWidth="1"/>
    <col min="2" max="2" width="51.109375" style="2" customWidth="1"/>
    <col min="3" max="3" width="5.88671875" style="2" customWidth="1"/>
    <col min="4" max="4" width="27.88671875" style="2" customWidth="1"/>
    <col min="5" max="5" width="10.88671875" style="2" customWidth="1"/>
    <col min="6" max="6" width="24.88671875" style="2" customWidth="1"/>
    <col min="7" max="7" width="5.44140625" style="2" customWidth="1"/>
    <col min="8" max="8" width="67.88671875" style="3" customWidth="1"/>
    <col min="9" max="9" width="5.44140625" style="2" customWidth="1"/>
    <col min="10" max="10" width="13.88671875" style="2" customWidth="1"/>
    <col min="11" max="11" width="26.109375" style="2" customWidth="1"/>
    <col min="12" max="16384" width="8.88671875" style="2"/>
  </cols>
  <sheetData>
    <row r="1" spans="2:9" ht="84.6" customHeight="1" thickTop="1">
      <c r="B1" s="129" t="s">
        <v>155</v>
      </c>
      <c r="D1" s="215" t="s">
        <v>159</v>
      </c>
      <c r="E1" s="216"/>
      <c r="F1" s="216"/>
      <c r="G1" s="216"/>
      <c r="H1" s="217"/>
    </row>
    <row r="2" spans="2:9" ht="39" customHeight="1" thickBot="1">
      <c r="B2" s="1"/>
      <c r="D2" s="221"/>
      <c r="E2" s="222"/>
      <c r="F2" s="222"/>
      <c r="G2" s="222"/>
      <c r="H2" s="223"/>
    </row>
    <row r="3" spans="2:9" ht="25.8" thickTop="1" thickBot="1">
      <c r="B3" s="1"/>
    </row>
    <row r="4" spans="2:9" ht="52.2">
      <c r="B4" s="4" t="s">
        <v>0</v>
      </c>
      <c r="H4" s="5" t="s">
        <v>160</v>
      </c>
    </row>
    <row r="5" spans="2:9">
      <c r="B5" s="224"/>
      <c r="C5" s="6"/>
      <c r="D5" s="7"/>
      <c r="E5" s="7"/>
      <c r="F5" s="7"/>
      <c r="G5" s="8"/>
      <c r="H5" s="226"/>
      <c r="I5" s="9"/>
    </row>
    <row r="6" spans="2:9">
      <c r="B6" s="224"/>
      <c r="D6" s="228" t="s">
        <v>1</v>
      </c>
      <c r="E6" s="229"/>
      <c r="F6" s="230"/>
      <c r="H6" s="226"/>
    </row>
    <row r="7" spans="2:9" ht="78" customHeight="1">
      <c r="B7" s="225"/>
      <c r="C7" s="6"/>
      <c r="D7" s="231"/>
      <c r="E7" s="232"/>
      <c r="F7" s="233"/>
      <c r="G7" s="8"/>
      <c r="H7" s="226"/>
      <c r="I7" s="9"/>
    </row>
    <row r="8" spans="2:9" ht="18" thickBot="1">
      <c r="B8" s="8"/>
      <c r="C8" s="6"/>
      <c r="D8" s="234"/>
      <c r="E8" s="235"/>
      <c r="F8" s="236"/>
      <c r="G8" s="8"/>
      <c r="H8" s="227"/>
      <c r="I8" s="9"/>
    </row>
    <row r="9" spans="2:9" ht="18" thickBot="1">
      <c r="B9" s="6"/>
      <c r="C9" s="6"/>
      <c r="D9" s="6"/>
      <c r="E9" s="6"/>
      <c r="F9" s="6"/>
      <c r="G9" s="6"/>
      <c r="H9" s="8"/>
      <c r="I9" s="9"/>
    </row>
    <row r="10" spans="2:9" ht="58.5" customHeight="1">
      <c r="B10" s="237" t="s">
        <v>161</v>
      </c>
      <c r="C10" s="238"/>
      <c r="D10" s="239"/>
      <c r="E10" s="6"/>
      <c r="F10" s="237" t="s">
        <v>162</v>
      </c>
      <c r="G10" s="238"/>
      <c r="H10" s="239"/>
      <c r="I10" s="9"/>
    </row>
    <row r="11" spans="2:9" ht="235.5" customHeight="1" thickBot="1">
      <c r="B11" s="218"/>
      <c r="C11" s="219"/>
      <c r="D11" s="220"/>
      <c r="E11" s="8"/>
      <c r="F11" s="218"/>
      <c r="G11" s="219"/>
      <c r="H11" s="220"/>
      <c r="I11" s="10"/>
    </row>
    <row r="13" spans="2:9">
      <c r="F13" s="11" t="s">
        <v>2</v>
      </c>
      <c r="H13" s="2"/>
    </row>
    <row r="14" spans="2:9">
      <c r="E14" s="12"/>
      <c r="F14" s="11" t="s">
        <v>3</v>
      </c>
      <c r="G14" s="13">
        <f>LEN(B11)</f>
        <v>0</v>
      </c>
      <c r="H14" s="9" t="s">
        <v>4</v>
      </c>
      <c r="I14" s="12"/>
    </row>
    <row r="15" spans="2:9">
      <c r="F15" s="11" t="s">
        <v>5</v>
      </c>
      <c r="G15" s="13">
        <f>LEN(F11)</f>
        <v>0</v>
      </c>
      <c r="H15" s="9" t="s">
        <v>4</v>
      </c>
    </row>
    <row r="16" spans="2:9">
      <c r="F16" s="11" t="s">
        <v>6</v>
      </c>
      <c r="G16" s="13">
        <f>LEN(H5)</f>
        <v>0</v>
      </c>
      <c r="H16" s="9" t="s">
        <v>4</v>
      </c>
    </row>
  </sheetData>
  <mergeCells count="10">
    <mergeCell ref="D1:H1"/>
    <mergeCell ref="B11:D11"/>
    <mergeCell ref="F11:H11"/>
    <mergeCell ref="D2:H2"/>
    <mergeCell ref="B5:B7"/>
    <mergeCell ref="H5:H8"/>
    <mergeCell ref="D6:F6"/>
    <mergeCell ref="D7:F8"/>
    <mergeCell ref="B10:D10"/>
    <mergeCell ref="F10:H10"/>
  </mergeCells>
  <phoneticPr fontId="1"/>
  <pageMargins left="0.7" right="0.7" top="0.75" bottom="0.75" header="0.3" footer="0.3"/>
  <pageSetup paperSize="8" scale="9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16"/>
  <sheetViews>
    <sheetView zoomScale="85" zoomScaleNormal="85" workbookViewId="0">
      <selection activeCell="H5" sqref="H5:H8"/>
    </sheetView>
  </sheetViews>
  <sheetFormatPr defaultColWidth="8.88671875" defaultRowHeight="41.25" customHeight="1"/>
  <cols>
    <col min="1" max="1" width="19.44140625" style="2" customWidth="1"/>
    <col min="2" max="2" width="51.109375" style="2" customWidth="1"/>
    <col min="3" max="3" width="5.88671875" style="2" customWidth="1"/>
    <col min="4" max="4" width="27.88671875" style="2" customWidth="1"/>
    <col min="5" max="5" width="10.88671875" style="2" customWidth="1"/>
    <col min="6" max="6" width="24.88671875" style="2" customWidth="1"/>
    <col min="7" max="7" width="5.44140625" style="2" customWidth="1"/>
    <col min="8" max="8" width="64.88671875" style="3" customWidth="1"/>
    <col min="9" max="9" width="5.44140625" style="2" customWidth="1"/>
    <col min="10" max="10" width="13.88671875" style="2" customWidth="1"/>
    <col min="11" max="11" width="26.109375" style="2" customWidth="1"/>
    <col min="12" max="16384" width="8.88671875" style="2"/>
  </cols>
  <sheetData>
    <row r="1" spans="2:9" ht="82.65" customHeight="1" thickTop="1">
      <c r="B1" s="1" t="s">
        <v>158</v>
      </c>
      <c r="D1" s="215"/>
      <c r="E1" s="216"/>
      <c r="F1" s="216"/>
      <c r="G1" s="216"/>
      <c r="H1" s="217"/>
    </row>
    <row r="2" spans="2:9" ht="41.25" customHeight="1" thickBot="1">
      <c r="B2" s="1"/>
      <c r="D2" s="243" t="s">
        <v>7</v>
      </c>
      <c r="E2" s="244"/>
      <c r="F2" s="244"/>
      <c r="G2" s="244"/>
      <c r="H2" s="245"/>
    </row>
    <row r="3" spans="2:9" ht="41.25" customHeight="1" thickTop="1" thickBot="1">
      <c r="B3" s="1"/>
    </row>
    <row r="4" spans="2:9" ht="41.25" customHeight="1">
      <c r="B4" s="4" t="s">
        <v>0</v>
      </c>
      <c r="H4" s="5" t="s">
        <v>160</v>
      </c>
    </row>
    <row r="5" spans="2:9" ht="41.25" customHeight="1">
      <c r="B5" s="246" t="s">
        <v>8</v>
      </c>
      <c r="C5" s="6"/>
      <c r="D5" s="7"/>
      <c r="E5" s="7"/>
      <c r="F5" s="7"/>
      <c r="G5" s="8"/>
      <c r="H5" s="248" t="s">
        <v>9</v>
      </c>
      <c r="I5" s="9"/>
    </row>
    <row r="6" spans="2:9" ht="41.25" customHeight="1">
      <c r="B6" s="246"/>
      <c r="D6" s="228" t="s">
        <v>1</v>
      </c>
      <c r="E6" s="229"/>
      <c r="F6" s="230"/>
      <c r="H6" s="248"/>
    </row>
    <row r="7" spans="2:9" ht="93.75" customHeight="1">
      <c r="B7" s="247"/>
      <c r="C7" s="6"/>
      <c r="D7" s="250" t="s">
        <v>10</v>
      </c>
      <c r="E7" s="251"/>
      <c r="F7" s="252"/>
      <c r="G7" s="8"/>
      <c r="H7" s="248"/>
      <c r="I7" s="9"/>
    </row>
    <row r="8" spans="2:9" ht="66.75" customHeight="1" thickBot="1">
      <c r="B8" s="8"/>
      <c r="C8" s="6"/>
      <c r="D8" s="253"/>
      <c r="E8" s="254"/>
      <c r="F8" s="255"/>
      <c r="G8" s="8"/>
      <c r="H8" s="249"/>
      <c r="I8" s="9"/>
    </row>
    <row r="9" spans="2:9" ht="63" customHeight="1" thickBot="1">
      <c r="B9" s="6"/>
      <c r="C9" s="6"/>
      <c r="D9" s="6"/>
      <c r="E9" s="6"/>
      <c r="F9" s="6"/>
      <c r="G9" s="6"/>
      <c r="H9" s="8"/>
      <c r="I9" s="9"/>
    </row>
    <row r="10" spans="2:9" ht="41.25" customHeight="1">
      <c r="B10" s="256" t="s">
        <v>161</v>
      </c>
      <c r="C10" s="257"/>
      <c r="D10" s="258"/>
      <c r="E10" s="6"/>
      <c r="F10" s="237" t="s">
        <v>163</v>
      </c>
      <c r="G10" s="238"/>
      <c r="H10" s="239"/>
      <c r="I10" s="9"/>
    </row>
    <row r="11" spans="2:9" ht="249" customHeight="1" thickBot="1">
      <c r="B11" s="240" t="s">
        <v>156</v>
      </c>
      <c r="C11" s="241"/>
      <c r="D11" s="242"/>
      <c r="E11" s="8"/>
      <c r="F11" s="240" t="s">
        <v>142</v>
      </c>
      <c r="G11" s="241"/>
      <c r="H11" s="242"/>
      <c r="I11" s="10"/>
    </row>
    <row r="13" spans="2:9" ht="41.25" customHeight="1">
      <c r="F13" s="11" t="s">
        <v>2</v>
      </c>
      <c r="H13" s="2"/>
    </row>
    <row r="14" spans="2:9" ht="17.399999999999999">
      <c r="E14" s="12"/>
      <c r="F14" s="11" t="s">
        <v>3</v>
      </c>
      <c r="G14" s="13">
        <f>LEN(B11)</f>
        <v>284</v>
      </c>
      <c r="H14" s="9" t="s">
        <v>4</v>
      </c>
      <c r="I14" s="12"/>
    </row>
    <row r="15" spans="2:9" ht="17.399999999999999">
      <c r="F15" s="14" t="s">
        <v>5</v>
      </c>
      <c r="G15" s="13">
        <f>LEN(F11)</f>
        <v>201</v>
      </c>
      <c r="H15" s="9" t="s">
        <v>4</v>
      </c>
    </row>
    <row r="16" spans="2:9" ht="17.399999999999999">
      <c r="F16" s="14" t="s">
        <v>6</v>
      </c>
      <c r="G16" s="13">
        <f>LEN(H5)</f>
        <v>224</v>
      </c>
      <c r="H16" s="9" t="s">
        <v>11</v>
      </c>
    </row>
  </sheetData>
  <mergeCells count="10">
    <mergeCell ref="D1:H1"/>
    <mergeCell ref="B11:D11"/>
    <mergeCell ref="F11:H11"/>
    <mergeCell ref="D2:H2"/>
    <mergeCell ref="B5:B7"/>
    <mergeCell ref="H5:H8"/>
    <mergeCell ref="D6:F6"/>
    <mergeCell ref="D7:F8"/>
    <mergeCell ref="B10:D10"/>
    <mergeCell ref="F10:H10"/>
  </mergeCells>
  <phoneticPr fontId="1"/>
  <pageMargins left="0.7" right="0.7" top="0.75" bottom="0.75" header="0.3" footer="0.3"/>
  <pageSetup paperSize="8"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収支予算書等入力フォーム【提出必須】</vt:lpstr>
      <vt:lpstr>収支予算書等入力フォーム（記入例）</vt:lpstr>
      <vt:lpstr>申請準備ワークシート（任意提出）</vt:lpstr>
      <vt:lpstr>申請準備ワークシート（記入例）</vt:lpstr>
      <vt:lpstr>'収支予算書等入力フォーム（記入例）'!Print_Area</vt:lpstr>
      <vt:lpstr>収支予算書等入力フォーム【提出必須】!Print_Area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ver2</dc:description>
  <cp:lastModifiedBy/>
  <dcterms:created xsi:type="dcterms:W3CDTF">2019-10-01T23:58:15Z</dcterms:created>
  <dcterms:modified xsi:type="dcterms:W3CDTF">2025-12-23T08:08:15Z</dcterms:modified>
</cp:coreProperties>
</file>